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стр.1_11" sheetId="1" r:id="rId1"/>
  </sheets>
  <definedNames>
    <definedName name="_xlnm.Print_Area" localSheetId="0">'стр.1_11'!$A$1:$CX$248</definedName>
  </definedNames>
  <calcPr fullCalcOnLoad="1"/>
</workbook>
</file>

<file path=xl/sharedStrings.xml><?xml version="1.0" encoding="utf-8"?>
<sst xmlns="http://schemas.openxmlformats.org/spreadsheetml/2006/main" count="323" uniqueCount="261">
  <si>
    <t xml:space="preserve"> г.</t>
  </si>
  <si>
    <t>Раздел 1. "Общие сведения об учреждении"</t>
  </si>
  <si>
    <t>Наименование разрешительного документа</t>
  </si>
  <si>
    <t>УТВЕРЖДЕН</t>
  </si>
  <si>
    <t>Руководитель</t>
  </si>
  <si>
    <t>(</t>
  </si>
  <si>
    <t>)</t>
  </si>
  <si>
    <t>"</t>
  </si>
  <si>
    <t>201</t>
  </si>
  <si>
    <t>ИНН</t>
  </si>
  <si>
    <t>КПП</t>
  </si>
  <si>
    <t>Наименование органа, осуществляющего функции и полномочия учредителя</t>
  </si>
  <si>
    <t>Телефон (факс)</t>
  </si>
  <si>
    <t>Единица измерения показателей:</t>
  </si>
  <si>
    <t>руб.</t>
  </si>
  <si>
    <t>Исчерпывающий перечень видов деятельности, которые учреждения вправе осуществлять</t>
  </si>
  <si>
    <t>в соответствии с учредительными документами</t>
  </si>
  <si>
    <t>№ п/п</t>
  </si>
  <si>
    <t>Наименование показателя</t>
  </si>
  <si>
    <t>На начало отчетного периода</t>
  </si>
  <si>
    <t>На конец отчетного периода</t>
  </si>
  <si>
    <t>Причины изменения численности</t>
  </si>
  <si>
    <t>№
п/п</t>
  </si>
  <si>
    <t>Дата</t>
  </si>
  <si>
    <t>Номер</t>
  </si>
  <si>
    <t>Срок действия</t>
  </si>
  <si>
    <t>Количество штатных единиц и средняя заработная плата сотрудников</t>
  </si>
  <si>
    <t>Средняя заработная плата сотрудников учреждения за отчетный период</t>
  </si>
  <si>
    <t>Среднегодовая заработная плата</t>
  </si>
  <si>
    <t>ИТОГО</t>
  </si>
  <si>
    <t>Основные виды деятельности в соответствии
с учредительными документами</t>
  </si>
  <si>
    <t>Виды деятельности, не являющиеся основными,
в соответствии с учредительными документами</t>
  </si>
  <si>
    <t>На начало отчетного
периода</t>
  </si>
  <si>
    <t>На конец отчетного
периода</t>
  </si>
  <si>
    <t>Раздел 2 "Результат деятельности учреждения"</t>
  </si>
  <si>
    <t>Информация об исполнении задания учредителя и объеме финансового обеспечения этого задания</t>
  </si>
  <si>
    <t>Перечень работ (услуг), выполненных бюджетным учреждением в отчетном периоде</t>
  </si>
  <si>
    <t>Наименование работы (услуги)</t>
  </si>
  <si>
    <t xml:space="preserve"> тыс. руб., из них использовано</t>
  </si>
  <si>
    <t xml:space="preserve"> тыс. руб.</t>
  </si>
  <si>
    <t>Изменение (увеличение, уменьшение) %</t>
  </si>
  <si>
    <t>Виды поступлений
(выплат)</t>
  </si>
  <si>
    <t>Причина образования текущей задолжен-ности</t>
  </si>
  <si>
    <t>Реальная/
нереальная к взысканию</t>
  </si>
  <si>
    <t>Дебитор-ская задолжен-ность на конец периода, руб.</t>
  </si>
  <si>
    <t>ценного имущества</t>
  </si>
  <si>
    <t>из них:</t>
  </si>
  <si>
    <t>Итого: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</si>
  <si>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</si>
  <si>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Всего, руб.</t>
  </si>
  <si>
    <t>В том числе:</t>
  </si>
  <si>
    <t>бюджетная деятельность, руб.</t>
  </si>
  <si>
    <t>приносящая доход деятельность, руб.</t>
  </si>
  <si>
    <t>Недостача материальных ценностей</t>
  </si>
  <si>
    <t>Недостача денежных средств</t>
  </si>
  <si>
    <t>Хищение материальных ценностей</t>
  </si>
  <si>
    <t>Хищение денежных средств</t>
  </si>
  <si>
    <t>Порча материальных ценностей</t>
  </si>
  <si>
    <t>1. Динамика изменения дебиторской задолженности</t>
  </si>
  <si>
    <t>1</t>
  </si>
  <si>
    <t>в том числе:</t>
  </si>
  <si>
    <t>1.1</t>
  </si>
  <si>
    <t>1.2</t>
  </si>
  <si>
    <t>Итого</t>
  </si>
  <si>
    <t>2. Динамика изменения кредиторской задолженности</t>
  </si>
  <si>
    <t>Кредитор-ская задолжен-ность на начало периода, руб.</t>
  </si>
  <si>
    <t>Кредитор-ская задолжен-ность на конец периода, руб.</t>
  </si>
  <si>
    <t>Просрочен-ная/
текущая</t>
  </si>
  <si>
    <t>Причина образования просро-ченной задолжен-ности</t>
  </si>
  <si>
    <t>Суммы доходов, полученных учреждением от оказания платных услуг (выполнения работ)</t>
  </si>
  <si>
    <t>Вид платных услуг *</t>
  </si>
  <si>
    <r>
      <t>_____</t>
    </r>
    <r>
      <rPr>
        <sz val="9"/>
        <rFont val="Times New Roman"/>
        <family val="1"/>
      </rPr>
      <t>* В случае, если учреждением платные услуги потребителям не оказываются, в графе 2 "Виды работ и услуг" указывается "не оказываются".</t>
    </r>
  </si>
  <si>
    <r>
      <t>_____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</t>
    </r>
  </si>
  <si>
    <t>Вид работ (услуг)</t>
  </si>
  <si>
    <t>Количество жалоб потребителей и принятые по результатам их рассмотрения меры</t>
  </si>
  <si>
    <t>Кол-во жалоб</t>
  </si>
  <si>
    <t>Принятые меры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</si>
  <si>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</si>
  <si>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</si>
  <si>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Всего</t>
  </si>
  <si>
    <t>в том числе</t>
  </si>
  <si>
    <t>План (с учетом возвратов)</t>
  </si>
  <si>
    <t>Кассовые поступления и выплаты</t>
  </si>
  <si>
    <t>Поступления, всего:</t>
  </si>
  <si>
    <t>Бюджетные инвестиции</t>
  </si>
  <si>
    <t>Выплаты, всего: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</si>
  <si>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</si>
  <si>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</si>
  <si>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</si>
  <si>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</si>
  <si>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</si>
  <si>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</si>
  <si>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</si>
  <si>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</si>
  <si>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</si>
  <si>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</si>
  <si>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</si>
  <si>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немате-риальных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</si>
  <si>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</si>
  <si>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</si>
  <si>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</si>
  <si>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</si>
  <si>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Поступление
от иной приносящей доход деятельности, всего</t>
  </si>
  <si>
    <t>Исполнение плана финансово-хозяйственной деятельности</t>
  </si>
  <si>
    <t>Справочно:</t>
  </si>
  <si>
    <t>Остаток средств на начало периода</t>
  </si>
  <si>
    <t xml:space="preserve"> руб.</t>
  </si>
  <si>
    <t>Остаток средств на конец периода</t>
  </si>
  <si>
    <t>Раздел 3. "Сведения об использовании государственного имущества, закрепленного за учреждением"</t>
  </si>
  <si>
    <t>общее количество движимого имущества, находящегося у учреждения в пользовании</t>
  </si>
  <si>
    <t>общее количество движимого имущества, находящегося у учреждения на праве аренды, с указанием общей арендной платы</t>
  </si>
  <si>
    <t>общее количество движимого имущества, находящегося у учреждения на праве безвозмездного пользования</t>
  </si>
  <si>
    <t>общее количество объектов недвижимого имущества, находящегося у учреждения на праве оперативного управления</t>
  </si>
  <si>
    <t>общее количество земельных участков, находящихся у учреждения на праве постоянного (бессрочного) пользования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</si>
  <si>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</si>
  <si>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общее количество объектов недвижимого имущества, находящегося у учреждения на праве оперативного управления и учтенного в реестре федерального имущества</t>
  </si>
  <si>
    <t>(подпись)</t>
  </si>
  <si>
    <t>(И.О. Фамилия)</t>
  </si>
  <si>
    <t>Главный бухгалтер</t>
  </si>
  <si>
    <t>Исполнитель:</t>
  </si>
  <si>
    <t>Изменение,
гр. 3 - гр. 4</t>
  </si>
  <si>
    <t>Субсидия на возмещение нормативных затрат на содержание недвижимого имущества и особо</t>
  </si>
  <si>
    <t>Сумма доходов, полученных от оказания платных услуг (выполнения работ), руб.</t>
  </si>
  <si>
    <t>Код бюджетной классифика-
ции и операции сектора государствен-ного управления</t>
  </si>
  <si>
    <t>(наименование должности)</t>
  </si>
  <si>
    <t>(фамилия, имя, отчество)</t>
  </si>
  <si>
    <t>(телефон)</t>
  </si>
  <si>
    <t>Приложение № 2</t>
  </si>
  <si>
    <t>к приказу департамента здравоохранения</t>
  </si>
  <si>
    <t>от 05.02.2014г. № 115-Д</t>
  </si>
  <si>
    <t>СОГЛАСОВАН</t>
  </si>
  <si>
    <t>ОТЧЕТ
о результатах деятельности  государственного 
учреждения и об использовании закрепленного за ним государственного имущества</t>
  </si>
  <si>
    <t>Наименование  государственного  учреждения</t>
  </si>
  <si>
    <t>Юридический адрес государственного  учреждения</t>
  </si>
  <si>
    <t>Шататные единицы, всего</t>
  </si>
  <si>
    <t>из них: врачи</t>
  </si>
  <si>
    <t>средний медицинский персонал</t>
  </si>
  <si>
    <t>младший медицинский персонал</t>
  </si>
  <si>
    <t>педагоги, воспитатели</t>
  </si>
  <si>
    <t>прочий персонал</t>
  </si>
  <si>
    <t>Всего по учреждению, руб.</t>
  </si>
  <si>
    <t>в том числе: врачи</t>
  </si>
  <si>
    <t>За счет средств областного бюджета</t>
  </si>
  <si>
    <t>За счет средсв ОМС</t>
  </si>
  <si>
    <t>За счет средств от приносящей доход деятельности</t>
  </si>
  <si>
    <t>Дебиторская задолженность, всего</t>
  </si>
  <si>
    <t>за счет средств областного бюджета</t>
  </si>
  <si>
    <t>1.2.</t>
  </si>
  <si>
    <t>Нереальная к взысканию дебиторская задолженность</t>
  </si>
  <si>
    <t>Кредиторская задолженность, всего</t>
  </si>
  <si>
    <t>Субсидии на иные цели</t>
  </si>
  <si>
    <t>Субсидии на выполнение государственного задания</t>
  </si>
  <si>
    <t>Коммунальные услуги</t>
  </si>
  <si>
    <t>Социальное обеспечение</t>
  </si>
  <si>
    <t>Средства ОМС</t>
  </si>
  <si>
    <t>Списочная численность, всего</t>
  </si>
  <si>
    <t>Автономное учреждение указывает состав наблюдательного совета:</t>
  </si>
  <si>
    <t>в том числе просроченная</t>
  </si>
  <si>
    <t>общая площадь земельных участков, находящихся у учреждения на праве постоянного (бессрочного) пользования, кв.м.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</si>
  <si>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</si>
  <si>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</si>
  <si>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</si>
  <si>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пользование, руб.</t>
  </si>
  <si>
    <t>общая площадь объектов недвижимого имущества, находящегося у учреждения на праве оперативного управления и переданного в аренду, кв.м.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</si>
  <si>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пользование, кв.м.</t>
  </si>
  <si>
    <t>1.</t>
  </si>
  <si>
    <t>1.1.</t>
  </si>
  <si>
    <t>Общая балансовая (остаточная) стоимость недвижимого имущества, находящегося у учреждения на праве оперативного управления, руб.</t>
  </si>
  <si>
    <t>Общая балансовая (остаточная) стоимость движимого имущества, находящегося у учреждения на праве оперативного управления, руб.</t>
  </si>
  <si>
    <t>2.</t>
  </si>
  <si>
    <t>2.1.</t>
  </si>
  <si>
    <t>2.2.</t>
  </si>
  <si>
    <t>3.</t>
  </si>
  <si>
    <t>Общая площадь объектов недвижимого имущества, находящегося у учреждения на праве оперативного управления, кв.м.</t>
  </si>
  <si>
    <t>3.1.</t>
  </si>
  <si>
    <t>3.2.</t>
  </si>
  <si>
    <t>3.3.</t>
  </si>
  <si>
    <t>4.</t>
  </si>
  <si>
    <t>4.1.</t>
  </si>
  <si>
    <t>общее количество объектов недвижимого имущества, находящегося у учреждения в пользовании (в том числе общее количество (общая площадь) земельных участков)</t>
  </si>
  <si>
    <t>общее количество  объектов недвижимого имущества, находящегося у учреждения на праве аренды, с указанием общей арендной платы (в том числе общее количество земельных участков)</t>
  </si>
  <si>
    <t>общее количество объектов недвижимого имущества, находящегося у учреждения на праве безвозмездного пользования (в том числе общее количество  земельных участков);</t>
  </si>
  <si>
    <t>общее количество земельных участков, находящихся у учреждения на праве постоянного (бессрочного) пользования и учтенных в реестре государственного имущества</t>
  </si>
  <si>
    <t>Наблюдательный совет</t>
  </si>
  <si>
    <t>ОАУЗ "Поддорская ЦРБ"</t>
  </si>
  <si>
    <t>Главный врач</t>
  </si>
  <si>
    <t>Г.И. Иванов</t>
  </si>
  <si>
    <t>областное автономное учреждение здравоохранения "Поддорская центральная районная больница"</t>
  </si>
  <si>
    <t>5314000931</t>
  </si>
  <si>
    <t>531401001</t>
  </si>
  <si>
    <t>департамент здравоохранения Новгородской области</t>
  </si>
  <si>
    <t>175260 Новгородская область, Поддорский район, с. Поддорье, ул. Чистякова, дом 1</t>
  </si>
  <si>
    <t>8(81658)71-242</t>
  </si>
  <si>
    <t>медицинская деятельность</t>
  </si>
  <si>
    <t>фармацевтическая деятельность</t>
  </si>
  <si>
    <t>оказание платных медицинских услуг</t>
  </si>
  <si>
    <t>оказание сервисно-бытовых услуг</t>
  </si>
  <si>
    <t xml:space="preserve">Устав утвержден приказом департамента здравоохранения Новгородской области </t>
  </si>
  <si>
    <t>17.11.2014</t>
  </si>
  <si>
    <t>991-Д</t>
  </si>
  <si>
    <t>бессрочно</t>
  </si>
  <si>
    <t>Лист записи Единого государственного реестра юридических лиц ГРН 2145332014639</t>
  </si>
  <si>
    <t>25.11.2014</t>
  </si>
  <si>
    <t>1025301189066</t>
  </si>
  <si>
    <t xml:space="preserve">Свидетельство о постановке на учет российской организации в налоговом органе по месту ее нахождения </t>
  </si>
  <si>
    <t>серия 53 №001315956</t>
  </si>
  <si>
    <t>15.07.1994</t>
  </si>
  <si>
    <t>Лицензия выдана департаментом здравоохранения Новгородской области</t>
  </si>
  <si>
    <t>1.руководитель департамента здравоохранения Новгородской области - Михайлова Г.В.</t>
  </si>
  <si>
    <t>5.</t>
  </si>
  <si>
    <t>6.</t>
  </si>
  <si>
    <t>текущая</t>
  </si>
  <si>
    <t>Медицинские услуги по предварительным и периодическим медицинским осмотрам</t>
  </si>
  <si>
    <t>Медицинские услуги по инициативе пациентов при отсутствии медицинских показаний и направления лечащего врача</t>
  </si>
  <si>
    <t>Розничная торговля изделиями медицинского назначения</t>
  </si>
  <si>
    <t>Сервисно-бытовые услуги</t>
  </si>
  <si>
    <t>нет</t>
  </si>
  <si>
    <t>09020000000000</t>
  </si>
  <si>
    <t>С.А. Дмитриева</t>
  </si>
  <si>
    <t>Далидович Светлана Валентиновна</t>
  </si>
  <si>
    <t>8(81658)71-246</t>
  </si>
  <si>
    <t>заместитель главного врача по экономическим вопросам</t>
  </si>
  <si>
    <t>Дебиторская задолжен-ность на начало периода, руб.</t>
  </si>
  <si>
    <t>Измене-ние (увеличе-ние, уменьше-ние) %</t>
  </si>
  <si>
    <t>Причина образова-ния задолжен-ности, нереаль-ной
к взыс-канию</t>
  </si>
  <si>
    <t>Прочие выплаты</t>
  </si>
  <si>
    <t>09010000000000 09020000000000 09030000000000 09040000000000</t>
  </si>
  <si>
    <t>принято 1 физ.л. в отд. сестр. ух.</t>
  </si>
  <si>
    <t xml:space="preserve">уволено 1 физ.л. по собств. жел. </t>
  </si>
  <si>
    <t>2. главный бухгалтер областного автономного учреждения здравоохранения "Поддорская центральная районная больница" - Дмитриева С.А.</t>
  </si>
  <si>
    <t>3. главный специалист-эксперт управления государственного имущества департамента имущественных отношений и государственных Новгородской области (по согласованию) - Сафарова С.Н.</t>
  </si>
  <si>
    <t>4. председатель районного Совета женщин Поддорского муниципального района (по согласованию)  -  Григорьева Ю.Н.</t>
  </si>
  <si>
    <t>5. председатель Совета ветеранов Поддорской районной организации Новгородской областной общественной организации ветеранов (пенсионеров) войны, труда, Вооруженных Сил и правоохранительных органов (по согласованию) - Иовлева Н.В.</t>
  </si>
  <si>
    <t>6. председатель Поддорской местной организации Общероссийской общественной организации "Всероссийское Общество Инвалидов" (по согласованию) - Николаев Г.В.</t>
  </si>
  <si>
    <t>7.</t>
  </si>
  <si>
    <t>Паллиативная медицинская помощь в стационарных условиях.</t>
  </si>
  <si>
    <t>протокол №1</t>
  </si>
  <si>
    <t>февраля</t>
  </si>
  <si>
    <t>за 2016 год</t>
  </si>
  <si>
    <t>7</t>
  </si>
  <si>
    <t>26.04.2016</t>
  </si>
  <si>
    <t>ЛО-53-01-001017</t>
  </si>
  <si>
    <t>сокращено 1,0 врач нарколог и 0,25 эндоскопист</t>
  </si>
  <si>
    <t>сокращено 4,25 м/с стационара,1 ф-р нарколог и 0,25 регистратора</t>
  </si>
  <si>
    <t>сокращено 3,5 санитарки палатных и 0,25 наркол.кабинета</t>
  </si>
  <si>
    <t>сокращено 0,75 оператор ЭВМ, 1 секретарь, 0,5 кладовщик, 0,25 электрик, 1,75 водитель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</si>
  <si>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поллвым путем, туберкулезе, АИЧ-инфекции и синдроме приобретенного иммуно-дефицита, психиатрических расстройствах поведения, по профилю психиатрия.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</si>
  <si>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поллвым путем, туберкулезе, АИЧ-инфекции и синдроме приобретенного иммуно-дефицита, психиатрических расстройствах поведения, по профилю психиатрия-наркология.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</si>
  <si>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поллвым путем, туберкулезе, АИЧ-инфекции и синдроме приобретенного иммуно-дефицита, психиатрических расстройствах поведения, по профилю фтизиатрия.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</si>
  <si>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поллвым путем, туберкулезе, АИЧ-инфекции и синдроме приобретенного иммуно-дефицита, психиатрических расстройствах поведения, по профилю инфекционные болезни ( вчасти синдрома приобретенного иммуно-дефицита (ВИЧ-инфекции)).</t>
  </si>
  <si>
    <t>Первичная медико-санитарная помощь, не включенная в базовую программу обязательного медицинского страхования. Первичная специализированная медицинская помощь, оказываемая при заболеваниях, передаваемыхъ поллвым путем, туберкулезе, АИЧ-инфекции и синдроме приобретенного иммуно-дефицита, психиатрических расстройствах поведения, по профилю дерматовенерологи (в части венерологии)).</t>
  </si>
  <si>
    <t>Скорая, в том числе скорая специализированная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ситуациях.</t>
  </si>
  <si>
    <t>Субсидия на возмещение нормативных затрат на оказание государственных услг (выполнение работ) (оказание услуг) 6406,2 тыс.руб., из них израсходовано 6406,2 тыс.руб.</t>
  </si>
  <si>
    <t>85509010150001500621 85509020120001500621 85509040120001500621</t>
  </si>
  <si>
    <t>операции по счетам, откры-тым в кредит-ных организа-циях в иностран-ной валюте</t>
  </si>
  <si>
    <t>85509090160023670622</t>
  </si>
  <si>
    <t xml:space="preserve"> выставл. счета по платн.усл., недофинанси-рование прош-лых лет,оплата аванса постав-щику</t>
  </si>
  <si>
    <t>недофинанси-рование прошлых лет, оплата аванса поставщику</t>
  </si>
  <si>
    <t>списание задолженности</t>
  </si>
  <si>
    <t>з/п за декабрь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</si>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</sst>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2" xfId="0" applyFont="1" applyBorder="1" applyAlignment="1">
      <alignment horizontal="justify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justify" vertical="top"/>
    </xf>
    <xf numFmtId="0" fontId="1" fillId="0" borderId="18" xfId="0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47"/>
  <sheetViews>
    <sheetView tabSelected="1" view="pageBreakPreview" zoomScale="148" zoomScaleSheetLayoutView="148" zoomScalePageLayoutView="0" workbookViewId="0" topLeftCell="A1">
      <selection activeCell="BF16" sqref="BF16"/>
    </sheetView>
  </sheetViews>
  <sheetFormatPr defaultColWidth="0.875" defaultRowHeight="12.75"/>
  <cols>
    <col min="1" max="1" width="0.6171875" style="2" customWidth="1"/>
    <col min="2" max="7" width="0.875" style="2" customWidth="1"/>
    <col min="8" max="8" width="0.74609375" style="2" customWidth="1"/>
    <col min="9" max="9" width="0.875" style="2" customWidth="1"/>
    <col min="10" max="10" width="0.74609375" style="2" customWidth="1"/>
    <col min="11" max="12" width="0.875" style="2" customWidth="1"/>
    <col min="13" max="13" width="0.74609375" style="2" customWidth="1"/>
    <col min="14" max="15" width="0.875" style="2" customWidth="1"/>
    <col min="16" max="16" width="0.74609375" style="2" customWidth="1"/>
    <col min="17" max="28" width="0.875" style="2" customWidth="1"/>
    <col min="29" max="29" width="1.37890625" style="2" customWidth="1"/>
    <col min="30" max="30" width="2.375" style="2" customWidth="1"/>
    <col min="31" max="33" width="0.875" style="2" customWidth="1"/>
    <col min="34" max="34" width="0.74609375" style="2" customWidth="1"/>
    <col min="35" max="35" width="0.6171875" style="2" customWidth="1"/>
    <col min="36" max="36" width="0.875" style="2" customWidth="1"/>
    <col min="37" max="37" width="3.625" style="2" customWidth="1"/>
    <col min="38" max="45" width="0.875" style="2" customWidth="1"/>
    <col min="46" max="46" width="1.37890625" style="2" customWidth="1"/>
    <col min="47" max="57" width="0.875" style="2" customWidth="1"/>
    <col min="58" max="58" width="0.74609375" style="2" customWidth="1"/>
    <col min="59" max="59" width="0.875" style="2" hidden="1" customWidth="1"/>
    <col min="60" max="60" width="0.875" style="2" customWidth="1"/>
    <col min="61" max="61" width="0.875" style="2" hidden="1" customWidth="1"/>
    <col min="62" max="63" width="0.875" style="2" customWidth="1"/>
    <col min="64" max="64" width="0.37109375" style="2" customWidth="1"/>
    <col min="65" max="69" width="0.875" style="2" customWidth="1"/>
    <col min="70" max="70" width="3.375" style="2" customWidth="1"/>
    <col min="71" max="92" width="0.875" style="2" customWidth="1"/>
    <col min="93" max="93" width="1.12109375" style="2" customWidth="1"/>
    <col min="94" max="94" width="0.74609375" style="2" customWidth="1"/>
    <col min="95" max="95" width="0.2421875" style="2" customWidth="1"/>
    <col min="96" max="98" width="0.875" style="2" hidden="1" customWidth="1"/>
    <col min="99" max="99" width="1.25" style="2" customWidth="1"/>
    <col min="100" max="100" width="0.875" style="2" customWidth="1"/>
    <col min="101" max="101" width="0.74609375" style="2" customWidth="1"/>
    <col min="102" max="102" width="0.37109375" style="2" customWidth="1"/>
    <col min="103" max="16384" width="0.875" style="2" customWidth="1"/>
  </cols>
  <sheetData>
    <row r="1" s="3" customFormat="1" ht="10.5" customHeight="1">
      <c r="CX1" s="4" t="s">
        <v>127</v>
      </c>
    </row>
    <row r="2" s="3" customFormat="1" ht="10.5" customHeight="1">
      <c r="CX2" s="4" t="s">
        <v>128</v>
      </c>
    </row>
    <row r="3" s="3" customFormat="1" ht="10.5" customHeight="1">
      <c r="CX3" s="4" t="s">
        <v>129</v>
      </c>
    </row>
    <row r="5" ht="11.25" customHeight="1"/>
    <row r="6" spans="4:102" ht="15">
      <c r="D6" s="74" t="s">
        <v>130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BJ6" s="74" t="s">
        <v>3</v>
      </c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</row>
    <row r="7" spans="62:102" ht="15">
      <c r="BJ7" s="74" t="s">
        <v>185</v>
      </c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</row>
    <row r="8" spans="3:102" ht="15">
      <c r="C8" s="75" t="s">
        <v>183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BJ8" s="75" t="s">
        <v>184</v>
      </c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</row>
    <row r="9" spans="3:102" ht="15">
      <c r="C9" s="77" t="s">
        <v>236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1" t="s">
        <v>5</v>
      </c>
      <c r="CD9" s="71"/>
      <c r="CE9" s="76" t="s">
        <v>186</v>
      </c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3" t="s">
        <v>6</v>
      </c>
      <c r="CX9" s="73"/>
    </row>
    <row r="10" spans="3:100" ht="15">
      <c r="C10" s="71" t="s">
        <v>7</v>
      </c>
      <c r="D10" s="71"/>
      <c r="E10" s="72" t="s">
        <v>260</v>
      </c>
      <c r="F10" s="72"/>
      <c r="G10" s="72"/>
      <c r="H10" s="72"/>
      <c r="I10" s="73" t="s">
        <v>7</v>
      </c>
      <c r="J10" s="73"/>
      <c r="K10" s="73"/>
      <c r="L10" s="67" t="s">
        <v>237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8" t="s">
        <v>8</v>
      </c>
      <c r="AH10" s="68"/>
      <c r="AI10" s="68"/>
      <c r="AJ10" s="68"/>
      <c r="AK10" s="68"/>
      <c r="AL10" s="69" t="s">
        <v>239</v>
      </c>
      <c r="AM10" s="69"/>
      <c r="AN10" s="69"/>
      <c r="AO10" s="2" t="s">
        <v>0</v>
      </c>
      <c r="BJ10" s="71" t="s">
        <v>7</v>
      </c>
      <c r="BK10" s="71"/>
      <c r="BL10" s="72" t="s">
        <v>260</v>
      </c>
      <c r="BM10" s="72"/>
      <c r="BN10" s="72"/>
      <c r="BO10" s="72"/>
      <c r="BP10" s="73" t="s">
        <v>7</v>
      </c>
      <c r="BQ10" s="73"/>
      <c r="BR10" s="73"/>
      <c r="BS10" s="67" t="s">
        <v>237</v>
      </c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8" t="s">
        <v>8</v>
      </c>
      <c r="CO10" s="68"/>
      <c r="CP10" s="68"/>
      <c r="CQ10" s="68"/>
      <c r="CR10" s="68"/>
      <c r="CS10" s="69" t="s">
        <v>239</v>
      </c>
      <c r="CT10" s="69"/>
      <c r="CU10" s="69"/>
      <c r="CV10" s="2" t="s">
        <v>0</v>
      </c>
    </row>
    <row r="11" spans="3:99" ht="15">
      <c r="C11" s="18"/>
      <c r="D11" s="18"/>
      <c r="E11" s="19"/>
      <c r="F11" s="19"/>
      <c r="G11" s="19"/>
      <c r="H11" s="19"/>
      <c r="I11" s="20"/>
      <c r="J11" s="20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1"/>
      <c r="AH11" s="21"/>
      <c r="AI11" s="21"/>
      <c r="AJ11" s="21"/>
      <c r="AK11" s="21"/>
      <c r="AL11" s="22"/>
      <c r="AM11" s="22"/>
      <c r="AN11" s="22"/>
      <c r="BJ11" s="18"/>
      <c r="BK11" s="18"/>
      <c r="BL11" s="19"/>
      <c r="BM11" s="19"/>
      <c r="BN11" s="19"/>
      <c r="BO11" s="19"/>
      <c r="BP11" s="20"/>
      <c r="BQ11" s="20"/>
      <c r="BR11" s="20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21"/>
      <c r="CO11" s="21"/>
      <c r="CP11" s="21"/>
      <c r="CQ11" s="21"/>
      <c r="CR11" s="21"/>
      <c r="CS11" s="22"/>
      <c r="CT11" s="22"/>
      <c r="CU11" s="22"/>
    </row>
    <row r="12" spans="3:99" ht="15">
      <c r="C12" s="18"/>
      <c r="D12" s="18"/>
      <c r="E12" s="19"/>
      <c r="F12" s="19"/>
      <c r="G12" s="19"/>
      <c r="H12" s="19"/>
      <c r="I12" s="20"/>
      <c r="J12" s="20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1"/>
      <c r="AH12" s="21"/>
      <c r="AI12" s="21"/>
      <c r="AJ12" s="21"/>
      <c r="AK12" s="21"/>
      <c r="AL12" s="22"/>
      <c r="AM12" s="22"/>
      <c r="AN12" s="22"/>
      <c r="BJ12" s="18"/>
      <c r="BK12" s="18"/>
      <c r="BL12" s="19"/>
      <c r="BM12" s="19"/>
      <c r="BN12" s="19"/>
      <c r="BO12" s="19"/>
      <c r="BP12" s="20"/>
      <c r="BQ12" s="20"/>
      <c r="BR12" s="20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1"/>
      <c r="CO12" s="21"/>
      <c r="CP12" s="21"/>
      <c r="CQ12" s="21"/>
      <c r="CR12" s="21"/>
      <c r="CS12" s="22"/>
      <c r="CT12" s="22"/>
      <c r="CU12" s="22"/>
    </row>
    <row r="13" spans="3:99" ht="15">
      <c r="C13" s="18"/>
      <c r="D13" s="18"/>
      <c r="E13" s="19"/>
      <c r="F13" s="19"/>
      <c r="G13" s="19"/>
      <c r="H13" s="19"/>
      <c r="I13" s="20"/>
      <c r="J13" s="20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1"/>
      <c r="AH13" s="21"/>
      <c r="AI13" s="21"/>
      <c r="AJ13" s="21"/>
      <c r="AK13" s="21"/>
      <c r="AL13" s="22"/>
      <c r="AM13" s="22"/>
      <c r="AN13" s="22"/>
      <c r="BJ13" s="18"/>
      <c r="BK13" s="18"/>
      <c r="BL13" s="19"/>
      <c r="BM13" s="19"/>
      <c r="BN13" s="19"/>
      <c r="BO13" s="19"/>
      <c r="BP13" s="20"/>
      <c r="BQ13" s="20"/>
      <c r="BR13" s="20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21"/>
      <c r="CO13" s="21"/>
      <c r="CP13" s="21"/>
      <c r="CQ13" s="21"/>
      <c r="CR13" s="21"/>
      <c r="CS13" s="22"/>
      <c r="CT13" s="22"/>
      <c r="CU13" s="22"/>
    </row>
    <row r="14" spans="3:99" ht="15">
      <c r="C14" s="18"/>
      <c r="D14" s="18"/>
      <c r="E14" s="19"/>
      <c r="F14" s="19"/>
      <c r="G14" s="19"/>
      <c r="H14" s="19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/>
      <c r="AH14" s="21"/>
      <c r="AI14" s="21"/>
      <c r="AJ14" s="21"/>
      <c r="AK14" s="21"/>
      <c r="AL14" s="22"/>
      <c r="AM14" s="22"/>
      <c r="AN14" s="22"/>
      <c r="BJ14" s="18"/>
      <c r="BK14" s="18"/>
      <c r="BL14" s="19"/>
      <c r="BM14" s="19"/>
      <c r="BN14" s="19"/>
      <c r="BO14" s="19"/>
      <c r="BP14" s="20"/>
      <c r="BQ14" s="20"/>
      <c r="BR14" s="20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21"/>
      <c r="CO14" s="21"/>
      <c r="CP14" s="21"/>
      <c r="CQ14" s="21"/>
      <c r="CR14" s="21"/>
      <c r="CS14" s="22"/>
      <c r="CT14" s="22"/>
      <c r="CU14" s="22"/>
    </row>
    <row r="15" spans="3:99" ht="15">
      <c r="C15" s="18"/>
      <c r="D15" s="18"/>
      <c r="E15" s="19"/>
      <c r="F15" s="19"/>
      <c r="G15" s="19"/>
      <c r="H15" s="19"/>
      <c r="I15" s="20"/>
      <c r="J15" s="20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1"/>
      <c r="AH15" s="21"/>
      <c r="AI15" s="21"/>
      <c r="AJ15" s="21"/>
      <c r="AK15" s="21"/>
      <c r="AL15" s="22"/>
      <c r="AM15" s="22"/>
      <c r="AN15" s="22"/>
      <c r="BJ15" s="18"/>
      <c r="BK15" s="18"/>
      <c r="BL15" s="19"/>
      <c r="BM15" s="19"/>
      <c r="BN15" s="19"/>
      <c r="BO15" s="19"/>
      <c r="BP15" s="20"/>
      <c r="BQ15" s="20"/>
      <c r="BR15" s="20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21"/>
      <c r="CO15" s="21"/>
      <c r="CP15" s="21"/>
      <c r="CQ15" s="21"/>
      <c r="CR15" s="21"/>
      <c r="CS15" s="22"/>
      <c r="CT15" s="22"/>
      <c r="CU15" s="22"/>
    </row>
    <row r="16" spans="3:99" ht="15">
      <c r="C16" s="18"/>
      <c r="D16" s="18"/>
      <c r="E16" s="19"/>
      <c r="F16" s="19"/>
      <c r="G16" s="19"/>
      <c r="H16" s="19"/>
      <c r="I16" s="20"/>
      <c r="J16" s="20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1"/>
      <c r="AH16" s="21"/>
      <c r="AI16" s="21"/>
      <c r="AJ16" s="21"/>
      <c r="AK16" s="21"/>
      <c r="AL16" s="22"/>
      <c r="AM16" s="22"/>
      <c r="AN16" s="22"/>
      <c r="BJ16" s="18"/>
      <c r="BK16" s="18"/>
      <c r="BL16" s="19"/>
      <c r="BM16" s="19"/>
      <c r="BN16" s="19"/>
      <c r="BO16" s="19"/>
      <c r="BP16" s="20"/>
      <c r="BQ16" s="20"/>
      <c r="BR16" s="20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21"/>
      <c r="CO16" s="21"/>
      <c r="CP16" s="21"/>
      <c r="CQ16" s="21"/>
      <c r="CR16" s="21"/>
      <c r="CS16" s="22"/>
      <c r="CT16" s="22"/>
      <c r="CU16" s="22"/>
    </row>
    <row r="17" spans="3:99" ht="15">
      <c r="C17" s="18"/>
      <c r="D17" s="18"/>
      <c r="E17" s="19"/>
      <c r="F17" s="19"/>
      <c r="G17" s="19"/>
      <c r="H17" s="19"/>
      <c r="I17" s="20"/>
      <c r="J17" s="20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1"/>
      <c r="AH17" s="21"/>
      <c r="AI17" s="21"/>
      <c r="AJ17" s="21"/>
      <c r="AK17" s="21"/>
      <c r="AL17" s="22"/>
      <c r="AM17" s="22"/>
      <c r="AN17" s="22"/>
      <c r="BJ17" s="18"/>
      <c r="BK17" s="18"/>
      <c r="BL17" s="19"/>
      <c r="BM17" s="19"/>
      <c r="BN17" s="19"/>
      <c r="BO17" s="19"/>
      <c r="BP17" s="20"/>
      <c r="BQ17" s="20"/>
      <c r="BR17" s="20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1"/>
      <c r="CO17" s="21"/>
      <c r="CP17" s="21"/>
      <c r="CQ17" s="21"/>
      <c r="CR17" s="21"/>
      <c r="CS17" s="22"/>
      <c r="CT17" s="22"/>
      <c r="CU17" s="22"/>
    </row>
    <row r="18" ht="12" customHeight="1"/>
    <row r="19" spans="1:102" ht="45" customHeight="1">
      <c r="A19" s="119" t="s">
        <v>131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</row>
    <row r="20" spans="1:102" ht="12" customHeight="1">
      <c r="A20" s="70" t="s">
        <v>238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</row>
    <row r="21" spans="6:102" s="1" customFormat="1" ht="37.5" customHeight="1">
      <c r="F21" s="118" t="s">
        <v>132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P21" s="125" t="s">
        <v>187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</row>
    <row r="22" spans="6:102" s="1" customFormat="1" ht="19.5" customHeight="1">
      <c r="F22" s="1" t="s">
        <v>9</v>
      </c>
      <c r="AP22" s="126" t="s">
        <v>188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</row>
    <row r="23" spans="6:102" s="1" customFormat="1" ht="19.5" customHeight="1">
      <c r="F23" s="1" t="s">
        <v>10</v>
      </c>
      <c r="AP23" s="126" t="s">
        <v>189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</row>
    <row r="24" spans="6:102" s="1" customFormat="1" ht="45" customHeight="1">
      <c r="F24" s="129" t="s">
        <v>11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P24" s="128" t="s">
        <v>190</v>
      </c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</row>
    <row r="25" spans="6:102" s="1" customFormat="1" ht="45" customHeight="1">
      <c r="F25" s="118" t="s">
        <v>133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P25" s="127" t="s">
        <v>191</v>
      </c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</row>
    <row r="26" spans="6:102" s="1" customFormat="1" ht="19.5" customHeight="1">
      <c r="F26" s="1" t="s">
        <v>12</v>
      </c>
      <c r="AP26" s="126" t="s">
        <v>192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</row>
    <row r="27" ht="12" customHeight="1"/>
    <row r="28" ht="9" customHeight="1"/>
    <row r="29" s="1" customFormat="1" ht="12.75">
      <c r="F29" s="1" t="s">
        <v>13</v>
      </c>
    </row>
    <row r="30" s="1" customFormat="1" ht="16.5" customHeight="1">
      <c r="F30" s="1" t="s">
        <v>14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5">
      <c r="F39" s="2" t="s">
        <v>1</v>
      </c>
    </row>
    <row r="40" ht="15">
      <c r="F40" s="2" t="s">
        <v>15</v>
      </c>
    </row>
    <row r="41" ht="15">
      <c r="F41" s="2" t="s">
        <v>16</v>
      </c>
    </row>
    <row r="42" ht="12" customHeight="1"/>
    <row r="43" spans="1:102" s="1" customFormat="1" ht="27" customHeight="1">
      <c r="A43" s="92" t="s">
        <v>22</v>
      </c>
      <c r="B43" s="93"/>
      <c r="C43" s="93"/>
      <c r="D43" s="93"/>
      <c r="E43" s="93"/>
      <c r="F43" s="94"/>
      <c r="G43" s="92" t="s">
        <v>30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4"/>
      <c r="BB43" s="92" t="s">
        <v>31</v>
      </c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4"/>
    </row>
    <row r="44" spans="1:102" s="1" customFormat="1" ht="12.75">
      <c r="A44" s="57">
        <v>1</v>
      </c>
      <c r="B44" s="58"/>
      <c r="C44" s="58"/>
      <c r="D44" s="58"/>
      <c r="E44" s="58"/>
      <c r="F44" s="59"/>
      <c r="G44" s="57">
        <v>2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9"/>
      <c r="BB44" s="57">
        <v>3</v>
      </c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9"/>
    </row>
    <row r="45" spans="1:102" s="1" customFormat="1" ht="12.75">
      <c r="A45" s="38" t="s">
        <v>165</v>
      </c>
      <c r="B45" s="39"/>
      <c r="C45" s="39"/>
      <c r="D45" s="39"/>
      <c r="E45" s="39"/>
      <c r="F45" s="40"/>
      <c r="G45" s="41" t="s">
        <v>193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6"/>
      <c r="BB45" s="41" t="s">
        <v>195</v>
      </c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6"/>
    </row>
    <row r="46" spans="1:102" s="1" customFormat="1" ht="12.75">
      <c r="A46" s="38" t="s">
        <v>169</v>
      </c>
      <c r="B46" s="39"/>
      <c r="C46" s="39"/>
      <c r="D46" s="39"/>
      <c r="E46" s="39"/>
      <c r="F46" s="40"/>
      <c r="G46" s="41" t="s">
        <v>194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6"/>
      <c r="BB46" s="41" t="s">
        <v>196</v>
      </c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6"/>
    </row>
    <row r="47" s="1" customFormat="1" ht="12" customHeight="1"/>
    <row r="48" spans="1:102" ht="27.75" customHeight="1">
      <c r="A48" s="130" t="s">
        <v>72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</row>
    <row r="49" spans="1:102" s="1" customFormat="1" ht="27" customHeight="1">
      <c r="A49" s="92" t="s">
        <v>22</v>
      </c>
      <c r="B49" s="93"/>
      <c r="C49" s="93"/>
      <c r="D49" s="93"/>
      <c r="E49" s="93"/>
      <c r="F49" s="94"/>
      <c r="G49" s="57" t="s">
        <v>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9"/>
      <c r="BA49" s="57" t="s">
        <v>23</v>
      </c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7" t="s">
        <v>24</v>
      </c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9"/>
      <c r="CH49" s="57" t="s">
        <v>25</v>
      </c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9"/>
    </row>
    <row r="50" spans="1:102" s="1" customFormat="1" ht="12.75">
      <c r="A50" s="57">
        <v>1</v>
      </c>
      <c r="B50" s="58"/>
      <c r="C50" s="58"/>
      <c r="D50" s="58"/>
      <c r="E50" s="58"/>
      <c r="F50" s="59"/>
      <c r="G50" s="57">
        <v>2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9"/>
      <c r="BA50" s="57">
        <v>3</v>
      </c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7">
        <v>4</v>
      </c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9"/>
      <c r="CH50" s="57">
        <v>5</v>
      </c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9"/>
    </row>
    <row r="51" spans="1:102" s="1" customFormat="1" ht="25.5" customHeight="1">
      <c r="A51" s="38" t="s">
        <v>165</v>
      </c>
      <c r="B51" s="39"/>
      <c r="C51" s="39"/>
      <c r="D51" s="39"/>
      <c r="E51" s="39"/>
      <c r="F51" s="40"/>
      <c r="G51" s="41" t="s">
        <v>197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6"/>
      <c r="BA51" s="38" t="s">
        <v>198</v>
      </c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38" t="s">
        <v>199</v>
      </c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40"/>
      <c r="CH51" s="38" t="s">
        <v>200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40"/>
    </row>
    <row r="52" spans="1:102" s="1" customFormat="1" ht="26.25" customHeight="1">
      <c r="A52" s="38" t="s">
        <v>169</v>
      </c>
      <c r="B52" s="39"/>
      <c r="C52" s="39"/>
      <c r="D52" s="39"/>
      <c r="E52" s="39"/>
      <c r="F52" s="40"/>
      <c r="G52" s="41" t="s">
        <v>201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6"/>
      <c r="BA52" s="38" t="s">
        <v>202</v>
      </c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38" t="s">
        <v>203</v>
      </c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40"/>
      <c r="CH52" s="38" t="s">
        <v>200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</row>
    <row r="53" spans="1:102" s="1" customFormat="1" ht="37.5" customHeight="1">
      <c r="A53" s="38" t="s">
        <v>172</v>
      </c>
      <c r="B53" s="39"/>
      <c r="C53" s="39"/>
      <c r="D53" s="39"/>
      <c r="E53" s="39"/>
      <c r="F53" s="40"/>
      <c r="G53" s="41" t="s">
        <v>204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6"/>
      <c r="BA53" s="131" t="s">
        <v>206</v>
      </c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32"/>
      <c r="BQ53" s="131" t="s">
        <v>205</v>
      </c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32"/>
      <c r="CH53" s="38" t="s">
        <v>200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0"/>
    </row>
    <row r="54" spans="1:102" s="1" customFormat="1" ht="24.75" customHeight="1">
      <c r="A54" s="38" t="s">
        <v>177</v>
      </c>
      <c r="B54" s="39"/>
      <c r="C54" s="39"/>
      <c r="D54" s="39"/>
      <c r="E54" s="39"/>
      <c r="F54" s="40"/>
      <c r="G54" s="41" t="s">
        <v>207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6"/>
      <c r="BA54" s="38" t="s">
        <v>240</v>
      </c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38" t="s">
        <v>241</v>
      </c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40"/>
      <c r="CH54" s="38" t="s">
        <v>200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40"/>
    </row>
    <row r="55" s="1" customFormat="1" ht="12" customHeight="1"/>
    <row r="56" ht="15">
      <c r="B56" s="2" t="s">
        <v>26</v>
      </c>
    </row>
    <row r="57" s="1" customFormat="1" ht="12" customHeight="1"/>
    <row r="58" spans="1:102" s="1" customFormat="1" ht="40.5" customHeight="1">
      <c r="A58" s="57" t="s">
        <v>18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9"/>
      <c r="AT58" s="92" t="s">
        <v>32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4"/>
      <c r="BL58" s="92" t="s">
        <v>33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4"/>
      <c r="CD58" s="92" t="s">
        <v>21</v>
      </c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4"/>
    </row>
    <row r="59" spans="1:102" s="1" customFormat="1" ht="12.75">
      <c r="A59" s="57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9"/>
      <c r="AT59" s="57">
        <v>2</v>
      </c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/>
      <c r="BL59" s="57">
        <v>3</v>
      </c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9"/>
      <c r="CD59" s="57">
        <v>4</v>
      </c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9"/>
    </row>
    <row r="60" spans="1:102" s="1" customFormat="1" ht="15" customHeight="1">
      <c r="A60" s="13"/>
      <c r="B60" s="60" t="s">
        <v>134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1"/>
      <c r="AT60" s="62">
        <f>AT61+AT62+AT63+AT64+AT65</f>
        <v>124</v>
      </c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4"/>
      <c r="BL60" s="62">
        <f>BL61+BL62+BL63+BL64+BL65</f>
        <v>109.25</v>
      </c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4"/>
      <c r="CD60" s="41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6"/>
    </row>
    <row r="61" spans="1:102" s="1" customFormat="1" ht="36" customHeight="1">
      <c r="A61" s="13"/>
      <c r="B61" s="49" t="s">
        <v>135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50"/>
      <c r="AT61" s="62">
        <v>23.25</v>
      </c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4"/>
      <c r="BL61" s="62">
        <v>22</v>
      </c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4"/>
      <c r="CD61" s="41" t="s">
        <v>242</v>
      </c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6"/>
    </row>
    <row r="62" spans="1:102" s="1" customFormat="1" ht="48" customHeight="1">
      <c r="A62" s="13"/>
      <c r="B62" s="49" t="s">
        <v>136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50"/>
      <c r="AT62" s="62">
        <v>49.25</v>
      </c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4"/>
      <c r="BL62" s="62">
        <v>43.75</v>
      </c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4"/>
      <c r="CD62" s="41" t="s">
        <v>243</v>
      </c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6"/>
    </row>
    <row r="63" spans="1:102" s="1" customFormat="1" ht="48" customHeight="1">
      <c r="A63" s="13"/>
      <c r="B63" s="49" t="s">
        <v>137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50"/>
      <c r="AT63" s="62">
        <v>14</v>
      </c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4"/>
      <c r="BL63" s="62">
        <v>10.25</v>
      </c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4"/>
      <c r="CD63" s="41" t="s">
        <v>244</v>
      </c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6"/>
    </row>
    <row r="64" spans="1:102" s="1" customFormat="1" ht="15" customHeight="1">
      <c r="A64" s="13"/>
      <c r="B64" s="49" t="s">
        <v>138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50"/>
      <c r="AT64" s="62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4"/>
      <c r="BL64" s="62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4"/>
      <c r="CD64" s="41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6"/>
    </row>
    <row r="65" spans="1:102" s="1" customFormat="1" ht="75" customHeight="1">
      <c r="A65" s="13"/>
      <c r="B65" s="60" t="s">
        <v>139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1"/>
      <c r="AT65" s="62">
        <v>37.5</v>
      </c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4"/>
      <c r="BL65" s="62">
        <v>33.25</v>
      </c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4"/>
      <c r="CD65" s="41" t="s">
        <v>245</v>
      </c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6"/>
    </row>
    <row r="66" spans="1:102" s="1" customFormat="1" ht="15" customHeight="1">
      <c r="A66" s="13"/>
      <c r="B66" s="60" t="s">
        <v>155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1"/>
      <c r="AT66" s="62">
        <f>AT67+AT68+AT69+AT70+AT71</f>
        <v>78</v>
      </c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2">
        <f>BL67+BL68+BL69+BL70+BL71</f>
        <v>78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4"/>
      <c r="CD66" s="41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6"/>
    </row>
    <row r="67" spans="1:102" s="1" customFormat="1" ht="15" customHeight="1">
      <c r="A67" s="13"/>
      <c r="B67" s="49" t="s">
        <v>135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50"/>
      <c r="AT67" s="62">
        <v>12</v>
      </c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4"/>
      <c r="BL67" s="62">
        <v>12</v>
      </c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4"/>
      <c r="CD67" s="41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6"/>
    </row>
    <row r="68" spans="1:102" s="1" customFormat="1" ht="15" customHeight="1">
      <c r="A68" s="13"/>
      <c r="B68" s="49" t="s">
        <v>136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50"/>
      <c r="AT68" s="62">
        <v>33</v>
      </c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4"/>
      <c r="BL68" s="62">
        <v>33</v>
      </c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4"/>
      <c r="CD68" s="41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6"/>
    </row>
    <row r="69" spans="1:102" s="1" customFormat="1" ht="26.25" customHeight="1">
      <c r="A69" s="13"/>
      <c r="B69" s="49" t="s">
        <v>137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50"/>
      <c r="AT69" s="62">
        <v>6</v>
      </c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4"/>
      <c r="BL69" s="62">
        <v>6</v>
      </c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4"/>
      <c r="CD69" s="41" t="s">
        <v>227</v>
      </c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6"/>
    </row>
    <row r="70" spans="1:102" s="1" customFormat="1" ht="14.25" customHeight="1">
      <c r="A70" s="13"/>
      <c r="B70" s="49" t="s">
        <v>138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50"/>
      <c r="AT70" s="62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4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4"/>
      <c r="CD70" s="41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6"/>
    </row>
    <row r="71" spans="1:102" s="1" customFormat="1" ht="22.5" customHeight="1">
      <c r="A71" s="13"/>
      <c r="B71" s="60" t="s">
        <v>139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1"/>
      <c r="AT71" s="62">
        <v>27</v>
      </c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  <c r="BL71" s="62">
        <v>27</v>
      </c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4"/>
      <c r="CD71" s="41" t="s">
        <v>228</v>
      </c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6"/>
    </row>
    <row r="72" spans="1:102" s="1" customFormat="1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</row>
    <row r="73" ht="15" customHeight="1">
      <c r="B73" s="2" t="s">
        <v>27</v>
      </c>
    </row>
    <row r="74" s="1" customFormat="1" ht="12" customHeight="1"/>
    <row r="75" spans="1:102" s="1" customFormat="1" ht="15" customHeight="1">
      <c r="A75" s="51" t="s">
        <v>18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3"/>
      <c r="AN75" s="57" t="s">
        <v>28</v>
      </c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9"/>
    </row>
    <row r="76" spans="1:102" s="1" customFormat="1" ht="66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6"/>
      <c r="AN76" s="48" t="s">
        <v>142</v>
      </c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 t="s">
        <v>143</v>
      </c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 t="s">
        <v>144</v>
      </c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4" t="s">
        <v>29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</row>
    <row r="77" spans="1:102" s="11" customFormat="1" ht="12.75">
      <c r="A77" s="57">
        <v>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9"/>
      <c r="AN77" s="48">
        <v>2</v>
      </c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v>3</v>
      </c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>
        <v>4</v>
      </c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4">
        <v>5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</row>
    <row r="78" spans="1:102" s="11" customFormat="1" ht="13.5" customHeight="1">
      <c r="A78" s="13"/>
      <c r="B78" s="60" t="s">
        <v>140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1"/>
      <c r="AN78" s="48">
        <v>3551.84</v>
      </c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v>20270.11</v>
      </c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>
        <v>109.38</v>
      </c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4">
        <f aca="true" t="shared" si="0" ref="CF78:CF83">AN78+BE78+BS78</f>
        <v>23931.33</v>
      </c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</row>
    <row r="79" spans="1:102" s="11" customFormat="1" ht="26.25" customHeight="1">
      <c r="A79" s="13"/>
      <c r="B79" s="49" t="s">
        <v>141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50"/>
      <c r="AN79" s="48">
        <v>6569.44</v>
      </c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v>32721.3</v>
      </c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>
        <v>83.33</v>
      </c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4">
        <f t="shared" si="0"/>
        <v>39374.07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</row>
    <row r="80" spans="1:102" s="11" customFormat="1" ht="26.25" customHeight="1">
      <c r="A80" s="13"/>
      <c r="B80" s="49" t="s">
        <v>136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0"/>
      <c r="AN80" s="48">
        <v>4173.59</v>
      </c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v>17461.49</v>
      </c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>
        <v>229.24</v>
      </c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4">
        <f t="shared" si="0"/>
        <v>21864.320000000003</v>
      </c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</row>
    <row r="81" spans="1:102" s="11" customFormat="1" ht="26.25" customHeight="1">
      <c r="A81" s="13"/>
      <c r="B81" s="49" t="s">
        <v>137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50"/>
      <c r="AN81" s="48">
        <v>11168.27</v>
      </c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>
        <v>5806.09</v>
      </c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4">
        <f t="shared" si="0"/>
        <v>16974.36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</row>
    <row r="82" spans="1:102" s="11" customFormat="1" ht="38.25" customHeight="1">
      <c r="A82" s="13"/>
      <c r="B82" s="49" t="s">
        <v>138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50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4">
        <f t="shared" si="0"/>
        <v>0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</row>
    <row r="83" spans="1:102" s="11" customFormat="1" ht="26.25" customHeight="1">
      <c r="A83" s="13"/>
      <c r="B83" s="49" t="s">
        <v>139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50"/>
      <c r="AN83" s="48">
        <v>310.1</v>
      </c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>
        <v>20688.67</v>
      </c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>
        <v>15.8</v>
      </c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4">
        <f t="shared" si="0"/>
        <v>21014.569999999996</v>
      </c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</row>
    <row r="84" spans="1:102" s="11" customFormat="1" ht="26.25" customHeight="1">
      <c r="A84" s="23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pans="1:102" s="11" customFormat="1" ht="26.25" customHeight="1">
      <c r="A85" s="23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</row>
    <row r="86" spans="1:102" s="11" customFormat="1" ht="26.25" customHeight="1">
      <c r="A86" s="2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1:102" s="11" customFormat="1" ht="26.25" customHeight="1">
      <c r="A87" s="23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1:102" s="11" customFormat="1" ht="26.25" customHeight="1">
      <c r="A88" s="2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</row>
    <row r="89" spans="2:102" ht="14.25" customHeight="1">
      <c r="B89" s="123" t="s">
        <v>156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</row>
    <row r="90" spans="2:102" ht="14.2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</row>
    <row r="91" spans="1:101" ht="14.25" customHeight="1">
      <c r="A91" s="166" t="s">
        <v>208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</row>
    <row r="92" spans="1:101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</row>
    <row r="93" spans="1:101" ht="27.75" customHeight="1">
      <c r="A93" s="89" t="s">
        <v>229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</row>
    <row r="94" spans="1:101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</row>
    <row r="95" spans="1:101" ht="42" customHeight="1">
      <c r="A95" s="89" t="s">
        <v>230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</row>
    <row r="96" spans="1:101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</row>
    <row r="97" spans="1:101" ht="27.75" customHeight="1">
      <c r="A97" s="89" t="s">
        <v>231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</row>
    <row r="98" spans="1:101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</row>
    <row r="99" spans="1:101" ht="42" customHeight="1">
      <c r="A99" s="89" t="s">
        <v>232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</row>
    <row r="100" spans="1:101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</row>
    <row r="101" spans="1:101" ht="27.75" customHeight="1">
      <c r="A101" s="89" t="s">
        <v>233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</row>
    <row r="102" ht="15" customHeight="1">
      <c r="B102" s="2" t="s">
        <v>34</v>
      </c>
    </row>
    <row r="103" ht="12" customHeight="1"/>
    <row r="104" spans="2:102" ht="28.5" customHeight="1">
      <c r="B104" s="89" t="s">
        <v>35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</row>
    <row r="105" ht="12" customHeight="1"/>
    <row r="106" ht="12" customHeight="1"/>
    <row r="107" spans="1:102" s="1" customFormat="1" ht="27" customHeight="1">
      <c r="A107" s="57" t="s">
        <v>36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9"/>
    </row>
    <row r="108" spans="1:102" s="1" customFormat="1" ht="23.25" customHeight="1">
      <c r="A108" s="92" t="s">
        <v>17</v>
      </c>
      <c r="B108" s="93"/>
      <c r="C108" s="93"/>
      <c r="D108" s="93"/>
      <c r="E108" s="93"/>
      <c r="F108" s="93"/>
      <c r="G108" s="94"/>
      <c r="H108" s="92" t="s">
        <v>37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4"/>
    </row>
    <row r="109" spans="1:102" s="1" customFormat="1" ht="62.25" customHeight="1">
      <c r="A109" s="38" t="s">
        <v>165</v>
      </c>
      <c r="B109" s="39"/>
      <c r="C109" s="39"/>
      <c r="D109" s="39"/>
      <c r="E109" s="39"/>
      <c r="F109" s="39"/>
      <c r="G109" s="40"/>
      <c r="H109" s="41" t="s">
        <v>246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6"/>
    </row>
    <row r="110" spans="1:102" s="1" customFormat="1" ht="63" customHeight="1">
      <c r="A110" s="38" t="s">
        <v>169</v>
      </c>
      <c r="B110" s="39"/>
      <c r="C110" s="39"/>
      <c r="D110" s="39"/>
      <c r="E110" s="39"/>
      <c r="F110" s="39"/>
      <c r="G110" s="40"/>
      <c r="H110" s="41" t="s">
        <v>247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6"/>
    </row>
    <row r="111" spans="1:102" s="1" customFormat="1" ht="62.25" customHeight="1">
      <c r="A111" s="38" t="s">
        <v>172</v>
      </c>
      <c r="B111" s="39"/>
      <c r="C111" s="39"/>
      <c r="D111" s="39"/>
      <c r="E111" s="39"/>
      <c r="F111" s="39"/>
      <c r="G111" s="40"/>
      <c r="H111" s="41" t="s">
        <v>248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6"/>
    </row>
    <row r="112" spans="1:102" s="1" customFormat="1" ht="62.25" customHeight="1">
      <c r="A112" s="38" t="s">
        <v>177</v>
      </c>
      <c r="B112" s="39"/>
      <c r="C112" s="39"/>
      <c r="D112" s="39"/>
      <c r="E112" s="39"/>
      <c r="F112" s="39"/>
      <c r="G112" s="40"/>
      <c r="H112" s="41" t="s">
        <v>249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6"/>
    </row>
    <row r="113" spans="1:102" s="1" customFormat="1" ht="60.75" customHeight="1">
      <c r="A113" s="38" t="s">
        <v>209</v>
      </c>
      <c r="B113" s="39"/>
      <c r="C113" s="39"/>
      <c r="D113" s="39"/>
      <c r="E113" s="39"/>
      <c r="F113" s="39"/>
      <c r="G113" s="40"/>
      <c r="H113" s="41" t="s">
        <v>250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6"/>
    </row>
    <row r="114" spans="1:102" s="1" customFormat="1" ht="28.5" customHeight="1">
      <c r="A114" s="38" t="s">
        <v>210</v>
      </c>
      <c r="B114" s="39"/>
      <c r="C114" s="39"/>
      <c r="D114" s="39"/>
      <c r="E114" s="39"/>
      <c r="F114" s="39"/>
      <c r="G114" s="40"/>
      <c r="H114" s="41" t="s">
        <v>235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6"/>
    </row>
    <row r="115" spans="1:102" s="1" customFormat="1" ht="39" customHeight="1">
      <c r="A115" s="38" t="s">
        <v>234</v>
      </c>
      <c r="B115" s="39"/>
      <c r="C115" s="39"/>
      <c r="D115" s="39"/>
      <c r="E115" s="39"/>
      <c r="F115" s="39"/>
      <c r="G115" s="40"/>
      <c r="H115" s="41" t="s">
        <v>251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6"/>
    </row>
    <row r="116" ht="13.5" customHeight="1"/>
    <row r="117" ht="13.5" customHeight="1"/>
    <row r="118" ht="13.5" customHeight="1"/>
    <row r="119" spans="2:102" ht="30.75" customHeight="1">
      <c r="B119" s="91" t="s">
        <v>252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</row>
    <row r="120" spans="2:102" ht="30.75" customHeigh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</row>
    <row r="121" ht="15" customHeight="1"/>
    <row r="122" ht="15">
      <c r="B122" s="2" t="s">
        <v>121</v>
      </c>
    </row>
    <row r="123" spans="2:76" ht="15">
      <c r="B123" s="2" t="s">
        <v>45</v>
      </c>
      <c r="W123" s="88">
        <v>199.9</v>
      </c>
      <c r="X123" s="88"/>
      <c r="Y123" s="88"/>
      <c r="Z123" s="88"/>
      <c r="AA123" s="88"/>
      <c r="AB123" s="88"/>
      <c r="AC123" s="88"/>
      <c r="AD123" s="88"/>
      <c r="AE123" s="88"/>
      <c r="AF123" s="88"/>
      <c r="AG123" s="2" t="s">
        <v>38</v>
      </c>
      <c r="BN123" s="88">
        <v>199.9</v>
      </c>
      <c r="BO123" s="88"/>
      <c r="BP123" s="88"/>
      <c r="BQ123" s="88"/>
      <c r="BR123" s="88"/>
      <c r="BS123" s="88"/>
      <c r="BT123" s="88"/>
      <c r="BU123" s="88"/>
      <c r="BV123" s="88"/>
      <c r="BW123" s="88"/>
      <c r="BX123" s="2" t="s">
        <v>39</v>
      </c>
    </row>
    <row r="124" ht="15" customHeight="1"/>
    <row r="125" ht="12" customHeight="1"/>
    <row r="126" spans="2:102" ht="30" customHeight="1">
      <c r="B126" s="90" t="s">
        <v>48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</row>
    <row r="127" ht="6.75" customHeight="1"/>
    <row r="128" spans="1:102" s="1" customFormat="1" ht="15" customHeight="1">
      <c r="A128" s="141" t="s">
        <v>22</v>
      </c>
      <c r="B128" s="142"/>
      <c r="C128" s="142"/>
      <c r="D128" s="142"/>
      <c r="E128" s="142"/>
      <c r="F128" s="143"/>
      <c r="G128" s="51" t="s">
        <v>18</v>
      </c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3"/>
      <c r="AR128" s="51" t="s">
        <v>49</v>
      </c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3"/>
      <c r="BM128" s="57" t="s">
        <v>50</v>
      </c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9"/>
    </row>
    <row r="129" spans="1:102" ht="27" customHeight="1">
      <c r="A129" s="144"/>
      <c r="B129" s="145"/>
      <c r="C129" s="145"/>
      <c r="D129" s="145"/>
      <c r="E129" s="145"/>
      <c r="F129" s="146"/>
      <c r="G129" s="54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6"/>
      <c r="AR129" s="54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6"/>
      <c r="BM129" s="92" t="s">
        <v>51</v>
      </c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4"/>
      <c r="CF129" s="92" t="s">
        <v>52</v>
      </c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4"/>
    </row>
    <row r="130" spans="1:102" ht="15">
      <c r="A130" s="133">
        <v>1</v>
      </c>
      <c r="B130" s="134"/>
      <c r="C130" s="134"/>
      <c r="D130" s="134"/>
      <c r="E130" s="134"/>
      <c r="F130" s="135"/>
      <c r="G130" s="133">
        <v>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5"/>
      <c r="AR130" s="133">
        <v>3</v>
      </c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5"/>
      <c r="BM130" s="133">
        <v>4</v>
      </c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5"/>
      <c r="CF130" s="133">
        <v>5</v>
      </c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5"/>
    </row>
    <row r="131" spans="1:102" s="1" customFormat="1" ht="15" customHeight="1">
      <c r="A131" s="138">
        <v>1</v>
      </c>
      <c r="B131" s="139"/>
      <c r="C131" s="139"/>
      <c r="D131" s="139"/>
      <c r="E131" s="139"/>
      <c r="F131" s="140"/>
      <c r="G131" s="7"/>
      <c r="H131" s="136" t="s">
        <v>53</v>
      </c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7"/>
      <c r="AR131" s="62">
        <f>BM131+CF131</f>
        <v>0</v>
      </c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4"/>
      <c r="BM131" s="62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4"/>
      <c r="CF131" s="62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4"/>
    </row>
    <row r="132" spans="1:102" s="1" customFormat="1" ht="15" customHeight="1">
      <c r="A132" s="138">
        <v>2</v>
      </c>
      <c r="B132" s="139"/>
      <c r="C132" s="139"/>
      <c r="D132" s="139"/>
      <c r="E132" s="139"/>
      <c r="F132" s="140"/>
      <c r="G132" s="7"/>
      <c r="H132" s="136" t="s">
        <v>54</v>
      </c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7"/>
      <c r="AR132" s="62">
        <f>BM132+CF132</f>
        <v>0</v>
      </c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4"/>
      <c r="BM132" s="62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4"/>
      <c r="CF132" s="62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4"/>
    </row>
    <row r="133" spans="1:102" s="1" customFormat="1" ht="15" customHeight="1">
      <c r="A133" s="138">
        <v>3</v>
      </c>
      <c r="B133" s="139"/>
      <c r="C133" s="139"/>
      <c r="D133" s="139"/>
      <c r="E133" s="139"/>
      <c r="F133" s="140"/>
      <c r="G133" s="7"/>
      <c r="H133" s="136" t="s">
        <v>55</v>
      </c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7"/>
      <c r="AR133" s="62">
        <f>BM133+CF133</f>
        <v>0</v>
      </c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4"/>
      <c r="BM133" s="62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4"/>
      <c r="CF133" s="62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4"/>
    </row>
    <row r="134" spans="1:102" s="1" customFormat="1" ht="15" customHeight="1">
      <c r="A134" s="138">
        <v>4</v>
      </c>
      <c r="B134" s="139"/>
      <c r="C134" s="139"/>
      <c r="D134" s="139"/>
      <c r="E134" s="139"/>
      <c r="F134" s="140"/>
      <c r="G134" s="7"/>
      <c r="H134" s="136" t="s">
        <v>56</v>
      </c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7"/>
      <c r="AR134" s="62">
        <f>BM134+CF134</f>
        <v>0</v>
      </c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4"/>
      <c r="BM134" s="62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4"/>
      <c r="CF134" s="62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4"/>
    </row>
    <row r="135" spans="1:102" s="1" customFormat="1" ht="15" customHeight="1">
      <c r="A135" s="138">
        <v>5</v>
      </c>
      <c r="B135" s="139"/>
      <c r="C135" s="139"/>
      <c r="D135" s="139"/>
      <c r="E135" s="139"/>
      <c r="F135" s="140"/>
      <c r="G135" s="7"/>
      <c r="H135" s="136" t="s">
        <v>57</v>
      </c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7"/>
      <c r="AR135" s="62">
        <f>BM135+CF135</f>
        <v>0</v>
      </c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4"/>
      <c r="BM135" s="62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4"/>
      <c r="CF135" s="62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4"/>
    </row>
    <row r="136" spans="1:102" s="1" customFormat="1" ht="15" customHeight="1">
      <c r="A136" s="138"/>
      <c r="B136" s="139"/>
      <c r="C136" s="139"/>
      <c r="D136" s="139"/>
      <c r="E136" s="139"/>
      <c r="F136" s="140"/>
      <c r="G136" s="7"/>
      <c r="H136" s="136" t="s">
        <v>47</v>
      </c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7"/>
      <c r="AR136" s="62">
        <f>AR131+AR132+AR133+AR134+AR135</f>
        <v>0</v>
      </c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4"/>
      <c r="BM136" s="62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4"/>
      <c r="CF136" s="62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4"/>
    </row>
    <row r="137" ht="15">
      <c r="F137" s="2" t="s">
        <v>58</v>
      </c>
    </row>
    <row r="138" spans="1:102" s="1" customFormat="1" ht="113.25" customHeight="1">
      <c r="A138" s="92" t="s">
        <v>22</v>
      </c>
      <c r="B138" s="93"/>
      <c r="C138" s="93"/>
      <c r="D138" s="93"/>
      <c r="E138" s="94"/>
      <c r="F138" s="92" t="s">
        <v>41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9"/>
      <c r="AA138" s="92" t="s">
        <v>222</v>
      </c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4"/>
      <c r="AM138" s="92" t="s">
        <v>44</v>
      </c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4"/>
      <c r="AY138" s="92" t="s">
        <v>223</v>
      </c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4"/>
      <c r="BM138" s="92" t="s">
        <v>42</v>
      </c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4"/>
      <c r="BZ138" s="92" t="s">
        <v>43</v>
      </c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4"/>
      <c r="CL138" s="92" t="s">
        <v>224</v>
      </c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4"/>
    </row>
    <row r="139" spans="1:102" s="1" customFormat="1" ht="92.25" customHeight="1">
      <c r="A139" s="147" t="s">
        <v>59</v>
      </c>
      <c r="B139" s="148"/>
      <c r="C139" s="148"/>
      <c r="D139" s="148"/>
      <c r="E139" s="149"/>
      <c r="F139" s="10"/>
      <c r="G139" s="150" t="s">
        <v>145</v>
      </c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"/>
      <c r="AA139" s="95">
        <v>1591402.13</v>
      </c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7"/>
      <c r="AM139" s="95">
        <v>1493437.15</v>
      </c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7"/>
      <c r="AY139" s="98">
        <f>AM139*100/AA139</f>
        <v>93.84410903107187</v>
      </c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100"/>
      <c r="BM139" s="85" t="s">
        <v>256</v>
      </c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7"/>
      <c r="BZ139" s="101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7"/>
      <c r="CL139" s="85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7"/>
    </row>
    <row r="140" spans="1:102" s="1" customFormat="1" ht="15" customHeight="1">
      <c r="A140" s="147"/>
      <c r="B140" s="148"/>
      <c r="C140" s="148"/>
      <c r="D140" s="148"/>
      <c r="E140" s="149"/>
      <c r="F140" s="8"/>
      <c r="G140" s="151" t="s">
        <v>60</v>
      </c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2"/>
      <c r="AA140" s="95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7"/>
      <c r="AM140" s="95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7"/>
      <c r="AY140" s="95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7"/>
      <c r="BM140" s="85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7"/>
      <c r="BZ140" s="95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7"/>
      <c r="CL140" s="85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7"/>
    </row>
    <row r="141" spans="1:102" s="1" customFormat="1" ht="63" customHeight="1">
      <c r="A141" s="57" t="s">
        <v>61</v>
      </c>
      <c r="B141" s="58"/>
      <c r="C141" s="58"/>
      <c r="D141" s="58"/>
      <c r="E141" s="59"/>
      <c r="F141" s="10"/>
      <c r="G141" s="124" t="s">
        <v>146</v>
      </c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4"/>
      <c r="AA141" s="95">
        <v>1231637</v>
      </c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7"/>
      <c r="AM141" s="95">
        <v>1117305</v>
      </c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7"/>
      <c r="AY141" s="98">
        <f>AM141*100/AA141</f>
        <v>90.71707004580084</v>
      </c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100"/>
      <c r="BM141" s="85" t="s">
        <v>257</v>
      </c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7"/>
      <c r="BZ141" s="95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7"/>
      <c r="CL141" s="85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7"/>
    </row>
    <row r="142" spans="1:102" s="1" customFormat="1" ht="51" customHeight="1">
      <c r="A142" s="57">
        <v>2</v>
      </c>
      <c r="B142" s="58"/>
      <c r="C142" s="58"/>
      <c r="D142" s="58"/>
      <c r="E142" s="59"/>
      <c r="F142" s="10"/>
      <c r="G142" s="124" t="s">
        <v>148</v>
      </c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4"/>
      <c r="AA142" s="98">
        <v>176996.93</v>
      </c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100"/>
      <c r="AM142" s="98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100"/>
      <c r="AY142" s="98">
        <f>AM142*100/AA142</f>
        <v>0</v>
      </c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100"/>
      <c r="BM142" s="85" t="s">
        <v>258</v>
      </c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7"/>
      <c r="BZ142" s="101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7"/>
      <c r="CL142" s="85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7"/>
    </row>
    <row r="143" spans="1:102" s="1" customFormat="1" ht="15" customHeight="1">
      <c r="A143" s="147"/>
      <c r="B143" s="148"/>
      <c r="C143" s="148"/>
      <c r="D143" s="148"/>
      <c r="E143" s="149"/>
      <c r="F143" s="8"/>
      <c r="G143" s="151" t="s">
        <v>63</v>
      </c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2"/>
      <c r="AA143" s="98">
        <f>AA139+AA142</f>
        <v>1768399.0599999998</v>
      </c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7"/>
      <c r="AM143" s="98">
        <f>AM139+AM142</f>
        <v>1493437.15</v>
      </c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7"/>
      <c r="AY143" s="98">
        <f>AM143*100/AA143</f>
        <v>84.4513652930804</v>
      </c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100"/>
      <c r="BM143" s="85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7"/>
      <c r="BZ143" s="95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7"/>
      <c r="CL143" s="85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7"/>
    </row>
    <row r="144" ht="8.25" customHeight="1"/>
    <row r="145" ht="15">
      <c r="F145" s="2" t="s">
        <v>64</v>
      </c>
    </row>
    <row r="146" ht="6" customHeight="1"/>
    <row r="147" spans="1:102" ht="93" customHeight="1">
      <c r="A147" s="92" t="s">
        <v>22</v>
      </c>
      <c r="B147" s="93"/>
      <c r="C147" s="93"/>
      <c r="D147" s="93"/>
      <c r="E147" s="94"/>
      <c r="F147" s="92" t="s">
        <v>41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9"/>
      <c r="AA147" s="92" t="s">
        <v>65</v>
      </c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4"/>
      <c r="AM147" s="92" t="s">
        <v>66</v>
      </c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4"/>
      <c r="AY147" s="92" t="s">
        <v>40</v>
      </c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4"/>
      <c r="BM147" s="92" t="s">
        <v>42</v>
      </c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4"/>
      <c r="BZ147" s="92" t="s">
        <v>67</v>
      </c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4"/>
      <c r="CL147" s="92" t="s">
        <v>68</v>
      </c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4"/>
    </row>
    <row r="148" spans="1:102" s="11" customFormat="1" ht="39" customHeight="1">
      <c r="A148" s="57">
        <v>1</v>
      </c>
      <c r="B148" s="58"/>
      <c r="C148" s="58"/>
      <c r="D148" s="58"/>
      <c r="E148" s="59"/>
      <c r="F148" s="10"/>
      <c r="G148" s="124" t="s">
        <v>149</v>
      </c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"/>
      <c r="AA148" s="95">
        <v>1006840.31</v>
      </c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7"/>
      <c r="AM148" s="95">
        <v>460042.38</v>
      </c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7"/>
      <c r="AY148" s="98">
        <f>AM148*100/AA148</f>
        <v>45.69169265779595</v>
      </c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100"/>
      <c r="BM148" s="85" t="s">
        <v>259</v>
      </c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7"/>
      <c r="BZ148" s="95" t="s">
        <v>211</v>
      </c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7"/>
      <c r="CL148" s="85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7"/>
    </row>
    <row r="149" spans="1:102" s="1" customFormat="1" ht="12" customHeight="1">
      <c r="A149" s="57"/>
      <c r="B149" s="58"/>
      <c r="C149" s="58"/>
      <c r="D149" s="58"/>
      <c r="E149" s="59"/>
      <c r="F149" s="10"/>
      <c r="G149" s="153" t="s">
        <v>60</v>
      </c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4"/>
      <c r="AA149" s="95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7"/>
      <c r="AM149" s="95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7"/>
      <c r="AY149" s="95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7"/>
      <c r="BM149" s="85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7"/>
      <c r="BZ149" s="95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7"/>
      <c r="CL149" s="85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7"/>
    </row>
    <row r="150" spans="1:102" s="1" customFormat="1" ht="39.75" customHeight="1">
      <c r="A150" s="57" t="s">
        <v>61</v>
      </c>
      <c r="B150" s="58"/>
      <c r="C150" s="58"/>
      <c r="D150" s="58"/>
      <c r="E150" s="59"/>
      <c r="F150" s="10"/>
      <c r="G150" s="124" t="s">
        <v>146</v>
      </c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4"/>
      <c r="AA150" s="95">
        <v>16078.96</v>
      </c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7"/>
      <c r="AM150" s="95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7"/>
      <c r="AY150" s="98">
        <f>AM150*100/AA150</f>
        <v>0</v>
      </c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100"/>
      <c r="BM150" s="85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7"/>
      <c r="BZ150" s="95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7"/>
      <c r="CL150" s="85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7"/>
    </row>
    <row r="151" spans="1:102" s="1" customFormat="1" ht="26.25" customHeight="1">
      <c r="A151" s="57" t="s">
        <v>62</v>
      </c>
      <c r="B151" s="58"/>
      <c r="C151" s="58"/>
      <c r="D151" s="58"/>
      <c r="E151" s="59"/>
      <c r="F151" s="10"/>
      <c r="G151" s="124" t="s">
        <v>157</v>
      </c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4"/>
      <c r="AA151" s="95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7"/>
      <c r="AM151" s="95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7"/>
      <c r="AY151" s="98" t="e">
        <f>AM151*100/AA151</f>
        <v>#DIV/0!</v>
      </c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100"/>
      <c r="BM151" s="85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7"/>
      <c r="BZ151" s="101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7"/>
      <c r="CL151" s="85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7"/>
    </row>
    <row r="152" ht="15">
      <c r="B152" s="2" t="s">
        <v>69</v>
      </c>
    </row>
    <row r="153" ht="12" customHeight="1"/>
    <row r="154" spans="1:102" s="1" customFormat="1" ht="27" customHeight="1">
      <c r="A154" s="92" t="s">
        <v>22</v>
      </c>
      <c r="B154" s="93"/>
      <c r="C154" s="93"/>
      <c r="D154" s="93"/>
      <c r="E154" s="94"/>
      <c r="F154" s="57" t="s">
        <v>70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9"/>
      <c r="BB154" s="92" t="s">
        <v>122</v>
      </c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4"/>
    </row>
    <row r="155" spans="1:102" s="1" customFormat="1" ht="12.75">
      <c r="A155" s="57">
        <v>1</v>
      </c>
      <c r="B155" s="58"/>
      <c r="C155" s="58"/>
      <c r="D155" s="58"/>
      <c r="E155" s="59"/>
      <c r="F155" s="57">
        <v>2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9"/>
      <c r="BB155" s="57">
        <v>3</v>
      </c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9"/>
    </row>
    <row r="156" spans="1:102" s="1" customFormat="1" ht="24" customHeight="1">
      <c r="A156" s="38" t="s">
        <v>165</v>
      </c>
      <c r="B156" s="39"/>
      <c r="C156" s="39"/>
      <c r="D156" s="39"/>
      <c r="E156" s="40"/>
      <c r="F156" s="41" t="s">
        <v>212</v>
      </c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3"/>
      <c r="BB156" s="33">
        <v>1620014.85</v>
      </c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5"/>
    </row>
    <row r="157" spans="1:102" s="1" customFormat="1" ht="25.5" customHeight="1">
      <c r="A157" s="38" t="s">
        <v>169</v>
      </c>
      <c r="B157" s="39"/>
      <c r="C157" s="39"/>
      <c r="D157" s="39"/>
      <c r="E157" s="40"/>
      <c r="F157" s="41" t="s">
        <v>213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3"/>
      <c r="BB157" s="33">
        <v>24600</v>
      </c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5"/>
    </row>
    <row r="158" spans="1:102" s="1" customFormat="1" ht="24.75" customHeight="1">
      <c r="A158" s="38" t="s">
        <v>172</v>
      </c>
      <c r="B158" s="39"/>
      <c r="C158" s="39"/>
      <c r="D158" s="39"/>
      <c r="E158" s="40"/>
      <c r="F158" s="41" t="s">
        <v>214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3"/>
      <c r="BB158" s="33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5"/>
    </row>
    <row r="159" spans="1:102" s="1" customFormat="1" ht="12.75">
      <c r="A159" s="38" t="s">
        <v>177</v>
      </c>
      <c r="B159" s="39"/>
      <c r="C159" s="39"/>
      <c r="D159" s="39"/>
      <c r="E159" s="40"/>
      <c r="F159" s="41" t="s">
        <v>215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3"/>
      <c r="BB159" s="33">
        <v>83200</v>
      </c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5"/>
    </row>
    <row r="160" spans="1:102" s="1" customFormat="1" ht="12.75">
      <c r="A160" s="38"/>
      <c r="B160" s="39"/>
      <c r="C160" s="39"/>
      <c r="D160" s="39"/>
      <c r="E160" s="40"/>
      <c r="F160" s="5"/>
      <c r="G160" s="104" t="s">
        <v>47</v>
      </c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5"/>
      <c r="BB160" s="33">
        <f>BB156+BB157+BB158+BB159</f>
        <v>1727814.85</v>
      </c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5"/>
    </row>
    <row r="161" spans="1:102" s="3" customFormat="1" ht="25.5" customHeight="1">
      <c r="A161" s="155" t="s">
        <v>71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</row>
    <row r="162" ht="12" customHeight="1"/>
    <row r="163" ht="15">
      <c r="B163" s="2" t="s">
        <v>74</v>
      </c>
    </row>
    <row r="164" ht="12" customHeight="1"/>
    <row r="165" spans="1:102" ht="27" customHeight="1">
      <c r="A165" s="92" t="s">
        <v>22</v>
      </c>
      <c r="B165" s="93"/>
      <c r="C165" s="93"/>
      <c r="D165" s="93"/>
      <c r="E165" s="94"/>
      <c r="F165" s="57" t="s">
        <v>73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9"/>
      <c r="AX165" s="92" t="s">
        <v>75</v>
      </c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4"/>
      <c r="BX165" s="57" t="s">
        <v>76</v>
      </c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9"/>
    </row>
    <row r="166" spans="1:102" ht="15">
      <c r="A166" s="57">
        <v>1</v>
      </c>
      <c r="B166" s="58"/>
      <c r="C166" s="58"/>
      <c r="D166" s="58"/>
      <c r="E166" s="59"/>
      <c r="F166" s="57">
        <v>2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9"/>
      <c r="AX166" s="57">
        <v>3</v>
      </c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9"/>
      <c r="BX166" s="57">
        <v>4</v>
      </c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9"/>
    </row>
    <row r="167" spans="1:102" ht="15">
      <c r="A167" s="38"/>
      <c r="B167" s="39"/>
      <c r="C167" s="39"/>
      <c r="D167" s="39"/>
      <c r="E167" s="40"/>
      <c r="F167" s="41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6"/>
      <c r="AX167" s="62" t="s">
        <v>216</v>
      </c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4"/>
      <c r="BX167" s="41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6"/>
    </row>
    <row r="168" ht="12" customHeight="1"/>
    <row r="169" ht="12.75" customHeight="1"/>
    <row r="170" ht="15">
      <c r="B170" s="2" t="s">
        <v>103</v>
      </c>
    </row>
    <row r="171" ht="6" customHeight="1"/>
    <row r="172" spans="1:102" s="3" customFormat="1" ht="12.75" customHeight="1">
      <c r="A172" s="157" t="s">
        <v>18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9"/>
      <c r="Q172" s="157" t="s">
        <v>123</v>
      </c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9"/>
      <c r="AE172" s="120" t="s">
        <v>81</v>
      </c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2"/>
      <c r="BO172" s="120" t="s">
        <v>82</v>
      </c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2"/>
    </row>
    <row r="173" spans="1:102" s="3" customFormat="1" ht="12.75" customHeight="1">
      <c r="A173" s="160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2"/>
      <c r="Q173" s="160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2"/>
      <c r="AE173" s="120" t="s">
        <v>79</v>
      </c>
      <c r="AF173" s="121"/>
      <c r="AG173" s="121"/>
      <c r="AH173" s="121"/>
      <c r="AI173" s="121"/>
      <c r="AJ173" s="121"/>
      <c r="AK173" s="121"/>
      <c r="AL173" s="121"/>
      <c r="AM173" s="121"/>
      <c r="AN173" s="122"/>
      <c r="AO173" s="120" t="s">
        <v>80</v>
      </c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2"/>
      <c r="BB173" s="120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2"/>
      <c r="BO173" s="120" t="s">
        <v>79</v>
      </c>
      <c r="BP173" s="121"/>
      <c r="BQ173" s="121"/>
      <c r="BR173" s="121"/>
      <c r="BS173" s="121"/>
      <c r="BT173" s="121"/>
      <c r="BU173" s="121"/>
      <c r="BV173" s="121"/>
      <c r="BW173" s="121"/>
      <c r="BX173" s="122"/>
      <c r="BY173" s="120" t="s">
        <v>80</v>
      </c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2"/>
      <c r="CL173" s="120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2"/>
    </row>
    <row r="174" spans="1:102" s="3" customFormat="1" ht="146.25" customHeight="1">
      <c r="A174" s="163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5"/>
      <c r="Q174" s="163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5"/>
      <c r="AE174" s="115"/>
      <c r="AF174" s="116"/>
      <c r="AG174" s="116"/>
      <c r="AH174" s="116"/>
      <c r="AI174" s="116"/>
      <c r="AJ174" s="116"/>
      <c r="AK174" s="116"/>
      <c r="AL174" s="116"/>
      <c r="AM174" s="116"/>
      <c r="AN174" s="117"/>
      <c r="AO174" s="115" t="s">
        <v>77</v>
      </c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7"/>
      <c r="BB174" s="115" t="s">
        <v>78</v>
      </c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7"/>
      <c r="BO174" s="115"/>
      <c r="BP174" s="116"/>
      <c r="BQ174" s="116"/>
      <c r="BR174" s="116"/>
      <c r="BS174" s="116"/>
      <c r="BT174" s="116"/>
      <c r="BU174" s="116"/>
      <c r="BV174" s="116"/>
      <c r="BW174" s="116"/>
      <c r="BX174" s="117"/>
      <c r="BY174" s="115" t="s">
        <v>77</v>
      </c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7"/>
      <c r="CL174" s="115" t="s">
        <v>254</v>
      </c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7"/>
    </row>
    <row r="175" spans="1:102" s="1" customFormat="1" ht="27" customHeight="1">
      <c r="A175" s="9"/>
      <c r="B175" s="36" t="s">
        <v>83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38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40"/>
      <c r="AE175" s="33">
        <f>AO175+BB175</f>
        <v>36539783</v>
      </c>
      <c r="AF175" s="34"/>
      <c r="AG175" s="34"/>
      <c r="AH175" s="34"/>
      <c r="AI175" s="34"/>
      <c r="AJ175" s="34"/>
      <c r="AK175" s="34"/>
      <c r="AL175" s="34"/>
      <c r="AM175" s="34"/>
      <c r="AN175" s="35"/>
      <c r="AO175" s="33">
        <f>AO177+AO178+AO179+AO180+AO181</f>
        <v>36539783</v>
      </c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5"/>
      <c r="BB175" s="33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5"/>
      <c r="BO175" s="33">
        <f>BY175+CL175</f>
        <v>35904895.15</v>
      </c>
      <c r="BP175" s="34"/>
      <c r="BQ175" s="34"/>
      <c r="BR175" s="34"/>
      <c r="BS175" s="34"/>
      <c r="BT175" s="34"/>
      <c r="BU175" s="34"/>
      <c r="BV175" s="34"/>
      <c r="BW175" s="34"/>
      <c r="BX175" s="35"/>
      <c r="BY175" s="33">
        <f>BY177+BY178+BY179+BY180+BY181</f>
        <v>35904895.15</v>
      </c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5"/>
      <c r="CL175" s="33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5"/>
    </row>
    <row r="176" spans="1:102" s="1" customFormat="1" ht="12.75">
      <c r="A176" s="9"/>
      <c r="B176" s="104" t="s">
        <v>60</v>
      </c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5"/>
      <c r="Q176" s="38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40"/>
      <c r="AE176" s="33"/>
      <c r="AF176" s="34"/>
      <c r="AG176" s="34"/>
      <c r="AH176" s="34"/>
      <c r="AI176" s="34"/>
      <c r="AJ176" s="34"/>
      <c r="AK176" s="34"/>
      <c r="AL176" s="34"/>
      <c r="AM176" s="34"/>
      <c r="AN176" s="35"/>
      <c r="AO176" s="33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5"/>
      <c r="BB176" s="33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5"/>
      <c r="BO176" s="33"/>
      <c r="BP176" s="34"/>
      <c r="BQ176" s="34"/>
      <c r="BR176" s="34"/>
      <c r="BS176" s="34"/>
      <c r="BT176" s="34"/>
      <c r="BU176" s="34"/>
      <c r="BV176" s="34"/>
      <c r="BW176" s="34"/>
      <c r="BX176" s="35"/>
      <c r="BY176" s="33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5"/>
      <c r="CL176" s="33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5"/>
    </row>
    <row r="177" spans="1:102" s="1" customFormat="1" ht="51.75" customHeight="1">
      <c r="A177" s="9"/>
      <c r="B177" s="36" t="s">
        <v>151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7"/>
      <c r="Q177" s="112" t="s">
        <v>253</v>
      </c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4"/>
      <c r="AE177" s="33">
        <f aca="true" t="shared" si="1" ref="AE177:AE182">AO177+BB177</f>
        <v>6606100</v>
      </c>
      <c r="AF177" s="34"/>
      <c r="AG177" s="34"/>
      <c r="AH177" s="34"/>
      <c r="AI177" s="34"/>
      <c r="AJ177" s="34"/>
      <c r="AK177" s="34"/>
      <c r="AL177" s="34"/>
      <c r="AM177" s="34"/>
      <c r="AN177" s="35"/>
      <c r="AO177" s="33">
        <v>6606100</v>
      </c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5"/>
      <c r="BB177" s="33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5"/>
      <c r="BO177" s="33">
        <f aca="true" t="shared" si="2" ref="BO177:BO182">BY177+CL177</f>
        <v>6606100</v>
      </c>
      <c r="BP177" s="34"/>
      <c r="BQ177" s="34"/>
      <c r="BR177" s="34"/>
      <c r="BS177" s="34"/>
      <c r="BT177" s="34"/>
      <c r="BU177" s="34"/>
      <c r="BV177" s="34"/>
      <c r="BW177" s="34"/>
      <c r="BX177" s="35"/>
      <c r="BY177" s="33">
        <v>6606100</v>
      </c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5"/>
      <c r="CL177" s="33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5"/>
    </row>
    <row r="178" spans="1:102" s="1" customFormat="1" ht="32.25" customHeight="1">
      <c r="A178" s="9"/>
      <c r="B178" s="36" t="s">
        <v>150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7"/>
      <c r="Q178" s="45" t="s">
        <v>255</v>
      </c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7"/>
      <c r="AE178" s="33">
        <f t="shared" si="1"/>
        <v>50000</v>
      </c>
      <c r="AF178" s="34"/>
      <c r="AG178" s="34"/>
      <c r="AH178" s="34"/>
      <c r="AI178" s="34"/>
      <c r="AJ178" s="34"/>
      <c r="AK178" s="34"/>
      <c r="AL178" s="34"/>
      <c r="AM178" s="34"/>
      <c r="AN178" s="35"/>
      <c r="AO178" s="33">
        <v>50000</v>
      </c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5"/>
      <c r="BB178" s="33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5"/>
      <c r="BO178" s="33">
        <f t="shared" si="2"/>
        <v>50000</v>
      </c>
      <c r="BP178" s="34"/>
      <c r="BQ178" s="34"/>
      <c r="BR178" s="34"/>
      <c r="BS178" s="34"/>
      <c r="BT178" s="34"/>
      <c r="BU178" s="34"/>
      <c r="BV178" s="34"/>
      <c r="BW178" s="34"/>
      <c r="BX178" s="35"/>
      <c r="BY178" s="33">
        <v>50000</v>
      </c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5"/>
      <c r="CL178" s="33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5"/>
    </row>
    <row r="179" spans="1:102" s="1" customFormat="1" ht="25.5" customHeight="1">
      <c r="A179" s="9"/>
      <c r="B179" s="36" t="s">
        <v>84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  <c r="Q179" s="38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40"/>
      <c r="AE179" s="33">
        <f t="shared" si="1"/>
        <v>0</v>
      </c>
      <c r="AF179" s="34"/>
      <c r="AG179" s="34"/>
      <c r="AH179" s="34"/>
      <c r="AI179" s="34"/>
      <c r="AJ179" s="34"/>
      <c r="AK179" s="34"/>
      <c r="AL179" s="34"/>
      <c r="AM179" s="34"/>
      <c r="AN179" s="35"/>
      <c r="AO179" s="33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5"/>
      <c r="BB179" s="33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5"/>
      <c r="BO179" s="33">
        <f t="shared" si="2"/>
        <v>0</v>
      </c>
      <c r="BP179" s="34"/>
      <c r="BQ179" s="34"/>
      <c r="BR179" s="34"/>
      <c r="BS179" s="34"/>
      <c r="BT179" s="34"/>
      <c r="BU179" s="34"/>
      <c r="BV179" s="34"/>
      <c r="BW179" s="34"/>
      <c r="BX179" s="35"/>
      <c r="BY179" s="33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5"/>
      <c r="CL179" s="33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5"/>
    </row>
    <row r="180" spans="1:102" s="1" customFormat="1" ht="77.25" customHeight="1">
      <c r="A180" s="9"/>
      <c r="B180" s="36" t="s">
        <v>102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109" t="s">
        <v>217</v>
      </c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1"/>
      <c r="AE180" s="33">
        <f t="shared" si="1"/>
        <v>2000000</v>
      </c>
      <c r="AF180" s="34"/>
      <c r="AG180" s="34"/>
      <c r="AH180" s="34"/>
      <c r="AI180" s="34"/>
      <c r="AJ180" s="34"/>
      <c r="AK180" s="34"/>
      <c r="AL180" s="34"/>
      <c r="AM180" s="34"/>
      <c r="AN180" s="35"/>
      <c r="AO180" s="33">
        <v>2000000</v>
      </c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5"/>
      <c r="BB180" s="33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5"/>
      <c r="BO180" s="33">
        <f t="shared" si="2"/>
        <v>1727814.85</v>
      </c>
      <c r="BP180" s="34"/>
      <c r="BQ180" s="34"/>
      <c r="BR180" s="34"/>
      <c r="BS180" s="34"/>
      <c r="BT180" s="34"/>
      <c r="BU180" s="34"/>
      <c r="BV180" s="34"/>
      <c r="BW180" s="34"/>
      <c r="BX180" s="35"/>
      <c r="BY180" s="33">
        <v>1727814.85</v>
      </c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5"/>
      <c r="CL180" s="33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5"/>
    </row>
    <row r="181" spans="1:102" s="1" customFormat="1" ht="45.75" customHeight="1">
      <c r="A181" s="9"/>
      <c r="B181" s="36" t="s">
        <v>154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/>
      <c r="Q181" s="106" t="s">
        <v>226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8"/>
      <c r="AE181" s="33">
        <f t="shared" si="1"/>
        <v>27883683</v>
      </c>
      <c r="AF181" s="34"/>
      <c r="AG181" s="34"/>
      <c r="AH181" s="34"/>
      <c r="AI181" s="34"/>
      <c r="AJ181" s="34"/>
      <c r="AK181" s="34"/>
      <c r="AL181" s="34"/>
      <c r="AM181" s="34"/>
      <c r="AN181" s="35"/>
      <c r="AO181" s="33">
        <v>27883683</v>
      </c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  <c r="BB181" s="33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5"/>
      <c r="BO181" s="33">
        <f t="shared" si="2"/>
        <v>27520980.3</v>
      </c>
      <c r="BP181" s="34"/>
      <c r="BQ181" s="34"/>
      <c r="BR181" s="34"/>
      <c r="BS181" s="34"/>
      <c r="BT181" s="34"/>
      <c r="BU181" s="34"/>
      <c r="BV181" s="34"/>
      <c r="BW181" s="34"/>
      <c r="BX181" s="35"/>
      <c r="BY181" s="33">
        <v>27520980.3</v>
      </c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5"/>
      <c r="CL181" s="33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5"/>
    </row>
    <row r="182" spans="1:102" s="1" customFormat="1" ht="27" customHeight="1">
      <c r="A182" s="9"/>
      <c r="B182" s="36" t="s">
        <v>85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7"/>
      <c r="Q182" s="38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40"/>
      <c r="AE182" s="33">
        <f t="shared" si="1"/>
        <v>36539783</v>
      </c>
      <c r="AF182" s="34"/>
      <c r="AG182" s="34"/>
      <c r="AH182" s="34"/>
      <c r="AI182" s="34"/>
      <c r="AJ182" s="34"/>
      <c r="AK182" s="34"/>
      <c r="AL182" s="34"/>
      <c r="AM182" s="34"/>
      <c r="AN182" s="35"/>
      <c r="AO182" s="33">
        <f>AO184+AO185+AO186+AO187+AO195+AO196+AO197+AO202</f>
        <v>36539783</v>
      </c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5"/>
      <c r="BB182" s="33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5"/>
      <c r="BO182" s="33">
        <f t="shared" si="2"/>
        <v>36326124.49</v>
      </c>
      <c r="BP182" s="34"/>
      <c r="BQ182" s="34"/>
      <c r="BR182" s="34"/>
      <c r="BS182" s="34"/>
      <c r="BT182" s="34"/>
      <c r="BU182" s="34"/>
      <c r="BV182" s="34"/>
      <c r="BW182" s="34"/>
      <c r="BX182" s="35"/>
      <c r="BY182" s="33">
        <f>BY184+BY185+BY186+BY187+BY195+BY196+BY197+BY202</f>
        <v>36326124.49</v>
      </c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5"/>
      <c r="CL182" s="33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5"/>
    </row>
    <row r="183" spans="1:102" s="1" customFormat="1" ht="12.75">
      <c r="A183" s="9"/>
      <c r="B183" s="104" t="s">
        <v>60</v>
      </c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5"/>
      <c r="Q183" s="38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40"/>
      <c r="AE183" s="33"/>
      <c r="AF183" s="34"/>
      <c r="AG183" s="34"/>
      <c r="AH183" s="34"/>
      <c r="AI183" s="34"/>
      <c r="AJ183" s="34"/>
      <c r="AK183" s="34"/>
      <c r="AL183" s="34"/>
      <c r="AM183" s="34"/>
      <c r="AN183" s="35"/>
      <c r="AO183" s="33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5"/>
      <c r="BB183" s="33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5"/>
      <c r="BO183" s="33"/>
      <c r="BP183" s="34"/>
      <c r="BQ183" s="34"/>
      <c r="BR183" s="34"/>
      <c r="BS183" s="34"/>
      <c r="BT183" s="34"/>
      <c r="BU183" s="34"/>
      <c r="BV183" s="34"/>
      <c r="BW183" s="34"/>
      <c r="BX183" s="35"/>
      <c r="BY183" s="33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5"/>
      <c r="CL183" s="33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5"/>
    </row>
    <row r="184" spans="1:102" s="1" customFormat="1" ht="25.5" customHeight="1">
      <c r="A184" s="9"/>
      <c r="B184" s="36" t="s">
        <v>86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7"/>
      <c r="Q184" s="38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40"/>
      <c r="AE184" s="33">
        <f>AO184+BB184</f>
        <v>19807225</v>
      </c>
      <c r="AF184" s="34"/>
      <c r="AG184" s="34"/>
      <c r="AH184" s="34"/>
      <c r="AI184" s="34"/>
      <c r="AJ184" s="34"/>
      <c r="AK184" s="34"/>
      <c r="AL184" s="34"/>
      <c r="AM184" s="34"/>
      <c r="AN184" s="35"/>
      <c r="AO184" s="33">
        <v>19807225</v>
      </c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5"/>
      <c r="BB184" s="33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5"/>
      <c r="BO184" s="33">
        <f>BY184+CL184</f>
        <v>19807144.55</v>
      </c>
      <c r="BP184" s="34"/>
      <c r="BQ184" s="34"/>
      <c r="BR184" s="34"/>
      <c r="BS184" s="34"/>
      <c r="BT184" s="34"/>
      <c r="BU184" s="34"/>
      <c r="BV184" s="34"/>
      <c r="BW184" s="34"/>
      <c r="BX184" s="35"/>
      <c r="BY184" s="33">
        <v>19807144.55</v>
      </c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5"/>
      <c r="CL184" s="33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5"/>
    </row>
    <row r="185" spans="1:102" s="1" customFormat="1" ht="25.5" customHeight="1">
      <c r="A185" s="9"/>
      <c r="B185" s="36" t="s">
        <v>225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7"/>
      <c r="Q185" s="38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40"/>
      <c r="AE185" s="33">
        <f>AO185+BB185</f>
        <v>62000</v>
      </c>
      <c r="AF185" s="34"/>
      <c r="AG185" s="34"/>
      <c r="AH185" s="34"/>
      <c r="AI185" s="34"/>
      <c r="AJ185" s="34"/>
      <c r="AK185" s="34"/>
      <c r="AL185" s="34"/>
      <c r="AM185" s="34"/>
      <c r="AN185" s="35"/>
      <c r="AO185" s="33">
        <v>62000</v>
      </c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5"/>
      <c r="BB185" s="33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5"/>
      <c r="BO185" s="33">
        <f>BY185+CL185</f>
        <v>61648</v>
      </c>
      <c r="BP185" s="34"/>
      <c r="BQ185" s="34"/>
      <c r="BR185" s="34"/>
      <c r="BS185" s="34"/>
      <c r="BT185" s="34"/>
      <c r="BU185" s="34"/>
      <c r="BV185" s="34"/>
      <c r="BW185" s="34"/>
      <c r="BX185" s="35"/>
      <c r="BY185" s="33">
        <v>61648</v>
      </c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5"/>
      <c r="CL185" s="33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5"/>
    </row>
    <row r="186" spans="1:102" s="1" customFormat="1" ht="37.5" customHeight="1">
      <c r="A186" s="9"/>
      <c r="B186" s="36" t="s">
        <v>87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7"/>
      <c r="Q186" s="38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40"/>
      <c r="AE186" s="33">
        <f>AO186+BB186</f>
        <v>6009111</v>
      </c>
      <c r="AF186" s="34"/>
      <c r="AG186" s="34"/>
      <c r="AH186" s="34"/>
      <c r="AI186" s="34"/>
      <c r="AJ186" s="34"/>
      <c r="AK186" s="34"/>
      <c r="AL186" s="34"/>
      <c r="AM186" s="34"/>
      <c r="AN186" s="35"/>
      <c r="AO186" s="33">
        <v>6009111</v>
      </c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5"/>
      <c r="BB186" s="33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5"/>
      <c r="BO186" s="33">
        <f>BY186+CL186</f>
        <v>6008046.11</v>
      </c>
      <c r="BP186" s="34"/>
      <c r="BQ186" s="34"/>
      <c r="BR186" s="34"/>
      <c r="BS186" s="34"/>
      <c r="BT186" s="34"/>
      <c r="BU186" s="34"/>
      <c r="BV186" s="34"/>
      <c r="BW186" s="34"/>
      <c r="BX186" s="35"/>
      <c r="BY186" s="33">
        <v>6008046.11</v>
      </c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5"/>
      <c r="CL186" s="33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5"/>
    </row>
    <row r="187" spans="1:102" s="1" customFormat="1" ht="25.5" customHeight="1">
      <c r="A187" s="9"/>
      <c r="B187" s="36" t="s">
        <v>88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7"/>
      <c r="Q187" s="38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40"/>
      <c r="AE187" s="33">
        <f>AO187+BB187</f>
        <v>5015647.47</v>
      </c>
      <c r="AF187" s="34"/>
      <c r="AG187" s="34"/>
      <c r="AH187" s="34"/>
      <c r="AI187" s="34"/>
      <c r="AJ187" s="34"/>
      <c r="AK187" s="34"/>
      <c r="AL187" s="34"/>
      <c r="AM187" s="34"/>
      <c r="AN187" s="35"/>
      <c r="AO187" s="33">
        <f>SUM(AO189:BA194)</f>
        <v>5015647.47</v>
      </c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5"/>
      <c r="BB187" s="33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5"/>
      <c r="BO187" s="33">
        <f>BY187+CL187</f>
        <v>4949949.72</v>
      </c>
      <c r="BP187" s="34"/>
      <c r="BQ187" s="34"/>
      <c r="BR187" s="34"/>
      <c r="BS187" s="34"/>
      <c r="BT187" s="34"/>
      <c r="BU187" s="34"/>
      <c r="BV187" s="34"/>
      <c r="BW187" s="34"/>
      <c r="BX187" s="35"/>
      <c r="BY187" s="33">
        <f>SUM(BY189:CK194)</f>
        <v>4949949.72</v>
      </c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5"/>
      <c r="CL187" s="33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5"/>
    </row>
    <row r="188" spans="1:102" s="1" customFormat="1" ht="12.75">
      <c r="A188" s="9"/>
      <c r="B188" s="104" t="s">
        <v>46</v>
      </c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5"/>
      <c r="Q188" s="38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40"/>
      <c r="AE188" s="33"/>
      <c r="AF188" s="34"/>
      <c r="AG188" s="34"/>
      <c r="AH188" s="34"/>
      <c r="AI188" s="34"/>
      <c r="AJ188" s="34"/>
      <c r="AK188" s="34"/>
      <c r="AL188" s="34"/>
      <c r="AM188" s="34"/>
      <c r="AN188" s="35"/>
      <c r="AO188" s="33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  <c r="BB188" s="33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5"/>
      <c r="BO188" s="33"/>
      <c r="BP188" s="34"/>
      <c r="BQ188" s="34"/>
      <c r="BR188" s="34"/>
      <c r="BS188" s="34"/>
      <c r="BT188" s="34"/>
      <c r="BU188" s="34"/>
      <c r="BV188" s="34"/>
      <c r="BW188" s="34"/>
      <c r="BX188" s="35"/>
      <c r="BY188" s="33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5"/>
      <c r="CL188" s="33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5"/>
    </row>
    <row r="189" spans="1:102" s="1" customFormat="1" ht="12.75">
      <c r="A189" s="9"/>
      <c r="B189" s="104" t="s">
        <v>89</v>
      </c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5"/>
      <c r="Q189" s="38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40"/>
      <c r="AE189" s="33">
        <f aca="true" t="shared" si="3" ref="AE189:AE197">AO189+BB189</f>
        <v>547933.06</v>
      </c>
      <c r="AF189" s="34"/>
      <c r="AG189" s="34"/>
      <c r="AH189" s="34"/>
      <c r="AI189" s="34"/>
      <c r="AJ189" s="34"/>
      <c r="AK189" s="34"/>
      <c r="AL189" s="34"/>
      <c r="AM189" s="34"/>
      <c r="AN189" s="35"/>
      <c r="AO189" s="33">
        <v>547933.06</v>
      </c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5"/>
      <c r="BB189" s="33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5"/>
      <c r="BO189" s="33">
        <f aca="true" t="shared" si="4" ref="BO189:BO197">BY189+CL189</f>
        <v>528392.11</v>
      </c>
      <c r="BP189" s="34"/>
      <c r="BQ189" s="34"/>
      <c r="BR189" s="34"/>
      <c r="BS189" s="34"/>
      <c r="BT189" s="34"/>
      <c r="BU189" s="34"/>
      <c r="BV189" s="34"/>
      <c r="BW189" s="34"/>
      <c r="BX189" s="35"/>
      <c r="BY189" s="33">
        <v>528392.11</v>
      </c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5"/>
      <c r="CL189" s="33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5"/>
    </row>
    <row r="190" spans="1:102" s="1" customFormat="1" ht="25.5" customHeight="1">
      <c r="A190" s="9"/>
      <c r="B190" s="36" t="s">
        <v>90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7"/>
      <c r="Q190" s="38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40"/>
      <c r="AE190" s="33">
        <f t="shared" si="3"/>
        <v>5000</v>
      </c>
      <c r="AF190" s="34"/>
      <c r="AG190" s="34"/>
      <c r="AH190" s="34"/>
      <c r="AI190" s="34"/>
      <c r="AJ190" s="34"/>
      <c r="AK190" s="34"/>
      <c r="AL190" s="34"/>
      <c r="AM190" s="34"/>
      <c r="AN190" s="35"/>
      <c r="AO190" s="33">
        <v>5000</v>
      </c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5"/>
      <c r="BB190" s="33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5"/>
      <c r="BO190" s="33">
        <f t="shared" si="4"/>
        <v>4046</v>
      </c>
      <c r="BP190" s="34"/>
      <c r="BQ190" s="34"/>
      <c r="BR190" s="34"/>
      <c r="BS190" s="34"/>
      <c r="BT190" s="34"/>
      <c r="BU190" s="34"/>
      <c r="BV190" s="34"/>
      <c r="BW190" s="34"/>
      <c r="BX190" s="35"/>
      <c r="BY190" s="33">
        <v>4046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5"/>
      <c r="CL190" s="33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5"/>
    </row>
    <row r="191" spans="1:102" s="1" customFormat="1" ht="25.5" customHeight="1">
      <c r="A191" s="9"/>
      <c r="B191" s="36" t="s">
        <v>152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38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40"/>
      <c r="AE191" s="33">
        <f t="shared" si="3"/>
        <v>2450813</v>
      </c>
      <c r="AF191" s="34"/>
      <c r="AG191" s="34"/>
      <c r="AH191" s="34"/>
      <c r="AI191" s="34"/>
      <c r="AJ191" s="34"/>
      <c r="AK191" s="34"/>
      <c r="AL191" s="34"/>
      <c r="AM191" s="34"/>
      <c r="AN191" s="35"/>
      <c r="AO191" s="33">
        <v>2450813</v>
      </c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5"/>
      <c r="BB191" s="33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3">
        <f t="shared" si="4"/>
        <v>2441269.33</v>
      </c>
      <c r="BP191" s="34"/>
      <c r="BQ191" s="34"/>
      <c r="BR191" s="34"/>
      <c r="BS191" s="34"/>
      <c r="BT191" s="34"/>
      <c r="BU191" s="34"/>
      <c r="BV191" s="34"/>
      <c r="BW191" s="34"/>
      <c r="BX191" s="35"/>
      <c r="BY191" s="33">
        <v>2441269.33</v>
      </c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5"/>
      <c r="CL191" s="33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5"/>
    </row>
    <row r="192" spans="1:102" s="1" customFormat="1" ht="37.5" customHeight="1">
      <c r="A192" s="9"/>
      <c r="B192" s="36" t="s">
        <v>91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  <c r="Q192" s="38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40"/>
      <c r="AE192" s="33">
        <f t="shared" si="3"/>
        <v>0</v>
      </c>
      <c r="AF192" s="34"/>
      <c r="AG192" s="34"/>
      <c r="AH192" s="34"/>
      <c r="AI192" s="34"/>
      <c r="AJ192" s="34"/>
      <c r="AK192" s="34"/>
      <c r="AL192" s="34"/>
      <c r="AM192" s="34"/>
      <c r="AN192" s="35"/>
      <c r="AO192" s="33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5"/>
      <c r="BB192" s="33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3">
        <f t="shared" si="4"/>
        <v>0</v>
      </c>
      <c r="BP192" s="34"/>
      <c r="BQ192" s="34"/>
      <c r="BR192" s="34"/>
      <c r="BS192" s="34"/>
      <c r="BT192" s="34"/>
      <c r="BU192" s="34"/>
      <c r="BV192" s="34"/>
      <c r="BW192" s="34"/>
      <c r="BX192" s="35"/>
      <c r="BY192" s="33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5"/>
      <c r="CL192" s="33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5"/>
    </row>
    <row r="193" spans="1:102" s="1" customFormat="1" ht="37.5" customHeight="1">
      <c r="A193" s="9"/>
      <c r="B193" s="36" t="s">
        <v>92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40"/>
      <c r="AE193" s="33">
        <f t="shared" si="3"/>
        <v>569390.42</v>
      </c>
      <c r="AF193" s="34"/>
      <c r="AG193" s="34"/>
      <c r="AH193" s="34"/>
      <c r="AI193" s="34"/>
      <c r="AJ193" s="34"/>
      <c r="AK193" s="34"/>
      <c r="AL193" s="34"/>
      <c r="AM193" s="34"/>
      <c r="AN193" s="35"/>
      <c r="AO193" s="33">
        <v>569390.42</v>
      </c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5"/>
      <c r="BB193" s="33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3">
        <f t="shared" si="4"/>
        <v>562639.67</v>
      </c>
      <c r="BP193" s="34"/>
      <c r="BQ193" s="34"/>
      <c r="BR193" s="34"/>
      <c r="BS193" s="34"/>
      <c r="BT193" s="34"/>
      <c r="BU193" s="34"/>
      <c r="BV193" s="34"/>
      <c r="BW193" s="34"/>
      <c r="BX193" s="35"/>
      <c r="BY193" s="33">
        <v>562639.67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5"/>
      <c r="CL193" s="33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5"/>
    </row>
    <row r="194" spans="1:102" s="1" customFormat="1" ht="25.5" customHeight="1">
      <c r="A194" s="9"/>
      <c r="B194" s="36" t="s">
        <v>93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8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40"/>
      <c r="AE194" s="33">
        <f t="shared" si="3"/>
        <v>1442510.99</v>
      </c>
      <c r="AF194" s="34"/>
      <c r="AG194" s="34"/>
      <c r="AH194" s="34"/>
      <c r="AI194" s="34"/>
      <c r="AJ194" s="34"/>
      <c r="AK194" s="34"/>
      <c r="AL194" s="34"/>
      <c r="AM194" s="34"/>
      <c r="AN194" s="35"/>
      <c r="AO194" s="33">
        <v>1442510.99</v>
      </c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5"/>
      <c r="BB194" s="33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3">
        <f t="shared" si="4"/>
        <v>1413602.61</v>
      </c>
      <c r="BP194" s="34"/>
      <c r="BQ194" s="34"/>
      <c r="BR194" s="34"/>
      <c r="BS194" s="34"/>
      <c r="BT194" s="34"/>
      <c r="BU194" s="34"/>
      <c r="BV194" s="34"/>
      <c r="BW194" s="34"/>
      <c r="BX194" s="35"/>
      <c r="BY194" s="33">
        <v>1413602.61</v>
      </c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5"/>
      <c r="CL194" s="33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5"/>
    </row>
    <row r="195" spans="1:102" s="1" customFormat="1" ht="37.5" customHeight="1">
      <c r="A195" s="9"/>
      <c r="B195" s="36" t="s">
        <v>153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7"/>
      <c r="Q195" s="38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40"/>
      <c r="AE195" s="33">
        <f t="shared" si="3"/>
        <v>4000</v>
      </c>
      <c r="AF195" s="34"/>
      <c r="AG195" s="34"/>
      <c r="AH195" s="34"/>
      <c r="AI195" s="34"/>
      <c r="AJ195" s="34"/>
      <c r="AK195" s="34"/>
      <c r="AL195" s="34"/>
      <c r="AM195" s="34"/>
      <c r="AN195" s="35"/>
      <c r="AO195" s="33">
        <v>4000</v>
      </c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5"/>
      <c r="BB195" s="33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5"/>
      <c r="BO195" s="33">
        <f t="shared" si="4"/>
        <v>4000</v>
      </c>
      <c r="BP195" s="34"/>
      <c r="BQ195" s="34"/>
      <c r="BR195" s="34"/>
      <c r="BS195" s="34"/>
      <c r="BT195" s="34"/>
      <c r="BU195" s="34"/>
      <c r="BV195" s="34"/>
      <c r="BW195" s="34"/>
      <c r="BX195" s="35"/>
      <c r="BY195" s="33">
        <v>4000</v>
      </c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5"/>
      <c r="CL195" s="33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5"/>
    </row>
    <row r="196" spans="1:102" s="1" customFormat="1" ht="25.5" customHeight="1">
      <c r="A196" s="9"/>
      <c r="B196" s="36" t="s">
        <v>94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7"/>
      <c r="Q196" s="38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40"/>
      <c r="AE196" s="33">
        <f t="shared" si="3"/>
        <v>683990.66</v>
      </c>
      <c r="AF196" s="34"/>
      <c r="AG196" s="34"/>
      <c r="AH196" s="34"/>
      <c r="AI196" s="34"/>
      <c r="AJ196" s="34"/>
      <c r="AK196" s="34"/>
      <c r="AL196" s="34"/>
      <c r="AM196" s="34"/>
      <c r="AN196" s="35"/>
      <c r="AO196" s="33">
        <v>683990.66</v>
      </c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5"/>
      <c r="BB196" s="33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5"/>
      <c r="BO196" s="33">
        <f t="shared" si="4"/>
        <v>677348.39</v>
      </c>
      <c r="BP196" s="34"/>
      <c r="BQ196" s="34"/>
      <c r="BR196" s="34"/>
      <c r="BS196" s="34"/>
      <c r="BT196" s="34"/>
      <c r="BU196" s="34"/>
      <c r="BV196" s="34"/>
      <c r="BW196" s="34"/>
      <c r="BX196" s="35"/>
      <c r="BY196" s="33">
        <v>677348.39</v>
      </c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5"/>
      <c r="CL196" s="33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5"/>
    </row>
    <row r="197" spans="1:102" s="1" customFormat="1" ht="37.5" customHeight="1">
      <c r="A197" s="9"/>
      <c r="B197" s="36" t="s">
        <v>95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7"/>
      <c r="Q197" s="38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40"/>
      <c r="AE197" s="33">
        <f t="shared" si="3"/>
        <v>4957808.87</v>
      </c>
      <c r="AF197" s="34"/>
      <c r="AG197" s="34"/>
      <c r="AH197" s="34"/>
      <c r="AI197" s="34"/>
      <c r="AJ197" s="34"/>
      <c r="AK197" s="34"/>
      <c r="AL197" s="34"/>
      <c r="AM197" s="34"/>
      <c r="AN197" s="35"/>
      <c r="AO197" s="33">
        <f>AO199+AO200+AO201</f>
        <v>4957808.87</v>
      </c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5"/>
      <c r="BB197" s="33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5"/>
      <c r="BO197" s="33">
        <f t="shared" si="4"/>
        <v>4817987.720000001</v>
      </c>
      <c r="BP197" s="34"/>
      <c r="BQ197" s="34"/>
      <c r="BR197" s="34"/>
      <c r="BS197" s="34"/>
      <c r="BT197" s="34"/>
      <c r="BU197" s="34"/>
      <c r="BV197" s="34"/>
      <c r="BW197" s="34"/>
      <c r="BX197" s="35"/>
      <c r="BY197" s="33">
        <f>BY199+BY200+BY201</f>
        <v>4817987.720000001</v>
      </c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5"/>
      <c r="CL197" s="33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5"/>
    </row>
    <row r="198" spans="1:102" s="1" customFormat="1" ht="12.75">
      <c r="A198" s="9"/>
      <c r="B198" s="104" t="s">
        <v>46</v>
      </c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5"/>
      <c r="Q198" s="38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40"/>
      <c r="AE198" s="33"/>
      <c r="AF198" s="34"/>
      <c r="AG198" s="34"/>
      <c r="AH198" s="34"/>
      <c r="AI198" s="34"/>
      <c r="AJ198" s="34"/>
      <c r="AK198" s="34"/>
      <c r="AL198" s="34"/>
      <c r="AM198" s="34"/>
      <c r="AN198" s="35"/>
      <c r="AO198" s="33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5"/>
      <c r="BB198" s="33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5"/>
      <c r="BO198" s="33"/>
      <c r="BP198" s="34"/>
      <c r="BQ198" s="34"/>
      <c r="BR198" s="34"/>
      <c r="BS198" s="34"/>
      <c r="BT198" s="34"/>
      <c r="BU198" s="34"/>
      <c r="BV198" s="34"/>
      <c r="BW198" s="34"/>
      <c r="BX198" s="35"/>
      <c r="BY198" s="33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5"/>
      <c r="CL198" s="33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5"/>
    </row>
    <row r="199" spans="1:102" s="1" customFormat="1" ht="51.75" customHeight="1">
      <c r="A199" s="9"/>
      <c r="B199" s="36" t="s">
        <v>96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38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40"/>
      <c r="AE199" s="33">
        <f>AO199+BB199</f>
        <v>300000</v>
      </c>
      <c r="AF199" s="34"/>
      <c r="AG199" s="34"/>
      <c r="AH199" s="34"/>
      <c r="AI199" s="34"/>
      <c r="AJ199" s="34"/>
      <c r="AK199" s="34"/>
      <c r="AL199" s="34"/>
      <c r="AM199" s="34"/>
      <c r="AN199" s="35"/>
      <c r="AO199" s="33">
        <v>300000</v>
      </c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5"/>
      <c r="BB199" s="33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5"/>
      <c r="BO199" s="33">
        <f>BY199+CL199</f>
        <v>299465.86</v>
      </c>
      <c r="BP199" s="34"/>
      <c r="BQ199" s="34"/>
      <c r="BR199" s="34"/>
      <c r="BS199" s="34"/>
      <c r="BT199" s="34"/>
      <c r="BU199" s="34"/>
      <c r="BV199" s="34"/>
      <c r="BW199" s="34"/>
      <c r="BX199" s="35"/>
      <c r="BY199" s="33">
        <v>299465.86</v>
      </c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5"/>
      <c r="CL199" s="33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5"/>
    </row>
    <row r="200" spans="1:102" s="1" customFormat="1" ht="64.5" customHeight="1">
      <c r="A200" s="9"/>
      <c r="B200" s="36" t="s">
        <v>97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38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40"/>
      <c r="AE200" s="33">
        <f aca="true" t="shared" si="5" ref="AE200:AE205">AO200+BB200</f>
        <v>0</v>
      </c>
      <c r="AF200" s="34"/>
      <c r="AG200" s="34"/>
      <c r="AH200" s="34"/>
      <c r="AI200" s="34"/>
      <c r="AJ200" s="34"/>
      <c r="AK200" s="34"/>
      <c r="AL200" s="34"/>
      <c r="AM200" s="34"/>
      <c r="AN200" s="35"/>
      <c r="AO200" s="33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5"/>
      <c r="BB200" s="33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5"/>
      <c r="BO200" s="33">
        <f>BY200+CL200</f>
        <v>0</v>
      </c>
      <c r="BP200" s="34"/>
      <c r="BQ200" s="34"/>
      <c r="BR200" s="34"/>
      <c r="BS200" s="34"/>
      <c r="BT200" s="34"/>
      <c r="BU200" s="34"/>
      <c r="BV200" s="34"/>
      <c r="BW200" s="34"/>
      <c r="BX200" s="35"/>
      <c r="BY200" s="33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5"/>
      <c r="CL200" s="33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5"/>
    </row>
    <row r="201" spans="1:102" s="1" customFormat="1" ht="51.75" customHeight="1">
      <c r="A201" s="9"/>
      <c r="B201" s="36" t="s">
        <v>98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7"/>
      <c r="Q201" s="38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40"/>
      <c r="AE201" s="33">
        <f t="shared" si="5"/>
        <v>4657808.87</v>
      </c>
      <c r="AF201" s="34"/>
      <c r="AG201" s="34"/>
      <c r="AH201" s="34"/>
      <c r="AI201" s="34"/>
      <c r="AJ201" s="34"/>
      <c r="AK201" s="34"/>
      <c r="AL201" s="34"/>
      <c r="AM201" s="34"/>
      <c r="AN201" s="35"/>
      <c r="AO201" s="33">
        <v>4657808.87</v>
      </c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5"/>
      <c r="BB201" s="33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5"/>
      <c r="BO201" s="33">
        <f>BY201+CL201</f>
        <v>4518521.86</v>
      </c>
      <c r="BP201" s="34"/>
      <c r="BQ201" s="34"/>
      <c r="BR201" s="34"/>
      <c r="BS201" s="34"/>
      <c r="BT201" s="34"/>
      <c r="BU201" s="34"/>
      <c r="BV201" s="34"/>
      <c r="BW201" s="34"/>
      <c r="BX201" s="35"/>
      <c r="BY201" s="33">
        <v>4518521.86</v>
      </c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5"/>
      <c r="CL201" s="33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5"/>
    </row>
    <row r="202" spans="1:102" s="1" customFormat="1" ht="37.5" customHeight="1">
      <c r="A202" s="9"/>
      <c r="B202" s="36" t="s">
        <v>99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7"/>
      <c r="Q202" s="38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40"/>
      <c r="AE202" s="33">
        <f t="shared" si="5"/>
        <v>0</v>
      </c>
      <c r="AF202" s="34"/>
      <c r="AG202" s="34"/>
      <c r="AH202" s="34"/>
      <c r="AI202" s="34"/>
      <c r="AJ202" s="34"/>
      <c r="AK202" s="34"/>
      <c r="AL202" s="34"/>
      <c r="AM202" s="34"/>
      <c r="AN202" s="35"/>
      <c r="AO202" s="33">
        <f>AO204+AO205</f>
        <v>0</v>
      </c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5"/>
      <c r="BB202" s="33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5"/>
      <c r="BO202" s="33">
        <f>BY202+CL202</f>
        <v>0</v>
      </c>
      <c r="BP202" s="34"/>
      <c r="BQ202" s="34"/>
      <c r="BR202" s="34"/>
      <c r="BS202" s="34"/>
      <c r="BT202" s="34"/>
      <c r="BU202" s="34"/>
      <c r="BV202" s="34"/>
      <c r="BW202" s="34"/>
      <c r="BX202" s="35"/>
      <c r="BY202" s="33">
        <f>BY204+BY205</f>
        <v>0</v>
      </c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5"/>
      <c r="CL202" s="33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5"/>
    </row>
    <row r="203" spans="1:102" s="1" customFormat="1" ht="12.75">
      <c r="A203" s="9"/>
      <c r="B203" s="104" t="s">
        <v>46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5"/>
      <c r="Q203" s="38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40"/>
      <c r="AE203" s="33"/>
      <c r="AF203" s="34"/>
      <c r="AG203" s="34"/>
      <c r="AH203" s="34"/>
      <c r="AI203" s="34"/>
      <c r="AJ203" s="34"/>
      <c r="AK203" s="34"/>
      <c r="AL203" s="34"/>
      <c r="AM203" s="34"/>
      <c r="AN203" s="35"/>
      <c r="AO203" s="33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5"/>
      <c r="BB203" s="33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5"/>
      <c r="BO203" s="33"/>
      <c r="BP203" s="34"/>
      <c r="BQ203" s="34"/>
      <c r="BR203" s="34"/>
      <c r="BS203" s="34"/>
      <c r="BT203" s="34"/>
      <c r="BU203" s="34"/>
      <c r="BV203" s="34"/>
      <c r="BW203" s="34"/>
      <c r="BX203" s="35"/>
      <c r="BY203" s="33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5"/>
      <c r="CL203" s="33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5"/>
    </row>
    <row r="204" spans="1:102" s="1" customFormat="1" ht="90" customHeight="1">
      <c r="A204" s="9"/>
      <c r="B204" s="36" t="s">
        <v>100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7"/>
      <c r="Q204" s="38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40"/>
      <c r="AE204" s="33">
        <f t="shared" si="5"/>
        <v>0</v>
      </c>
      <c r="AF204" s="34"/>
      <c r="AG204" s="34"/>
      <c r="AH204" s="34"/>
      <c r="AI204" s="34"/>
      <c r="AJ204" s="34"/>
      <c r="AK204" s="34"/>
      <c r="AL204" s="34"/>
      <c r="AM204" s="34"/>
      <c r="AN204" s="35"/>
      <c r="AO204" s="33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5"/>
      <c r="BB204" s="33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5"/>
      <c r="BO204" s="33">
        <f>BY204+CL204</f>
        <v>0</v>
      </c>
      <c r="BP204" s="34"/>
      <c r="BQ204" s="34"/>
      <c r="BR204" s="34"/>
      <c r="BS204" s="34"/>
      <c r="BT204" s="34"/>
      <c r="BU204" s="34"/>
      <c r="BV204" s="34"/>
      <c r="BW204" s="34"/>
      <c r="BX204" s="35"/>
      <c r="BY204" s="33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5"/>
      <c r="CL204" s="33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5"/>
    </row>
    <row r="205" spans="1:102" s="1" customFormat="1" ht="64.5" customHeight="1">
      <c r="A205" s="9"/>
      <c r="B205" s="36" t="s">
        <v>101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8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40"/>
      <c r="AE205" s="33">
        <f t="shared" si="5"/>
        <v>0</v>
      </c>
      <c r="AF205" s="34"/>
      <c r="AG205" s="34"/>
      <c r="AH205" s="34"/>
      <c r="AI205" s="34"/>
      <c r="AJ205" s="34"/>
      <c r="AK205" s="34"/>
      <c r="AL205" s="34"/>
      <c r="AM205" s="34"/>
      <c r="AN205" s="35"/>
      <c r="AO205" s="33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5"/>
      <c r="BB205" s="33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5"/>
      <c r="BO205" s="33">
        <f>BY205+CL205</f>
        <v>0</v>
      </c>
      <c r="BP205" s="34"/>
      <c r="BQ205" s="34"/>
      <c r="BR205" s="34"/>
      <c r="BS205" s="34"/>
      <c r="BT205" s="34"/>
      <c r="BU205" s="34"/>
      <c r="BV205" s="34"/>
      <c r="BW205" s="34"/>
      <c r="BX205" s="35"/>
      <c r="BY205" s="33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5"/>
      <c r="CL205" s="33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5"/>
    </row>
    <row r="206" ht="9.75" customHeight="1"/>
    <row r="207" ht="12.75" customHeight="1">
      <c r="B207" s="2" t="s">
        <v>104</v>
      </c>
    </row>
    <row r="208" spans="2:56" ht="13.5" customHeight="1">
      <c r="B208" s="2" t="s">
        <v>105</v>
      </c>
      <c r="AM208" s="102">
        <v>841757.42</v>
      </c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2" t="s">
        <v>106</v>
      </c>
    </row>
    <row r="209" spans="2:56" ht="13.5" customHeight="1">
      <c r="B209" s="2" t="s">
        <v>107</v>
      </c>
      <c r="AL209" s="102">
        <v>420528.08</v>
      </c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2" t="s">
        <v>106</v>
      </c>
    </row>
    <row r="210" ht="10.5" customHeight="1"/>
    <row r="211" spans="2:102" ht="29.25" customHeight="1">
      <c r="B211" s="103" t="s">
        <v>108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</row>
    <row r="212" ht="6" customHeight="1"/>
    <row r="213" spans="1:102" ht="39.75" customHeight="1">
      <c r="A213" s="92" t="s">
        <v>22</v>
      </c>
      <c r="B213" s="93"/>
      <c r="C213" s="93"/>
      <c r="D213" s="93"/>
      <c r="E213" s="94"/>
      <c r="F213" s="57" t="s">
        <v>18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9"/>
      <c r="BC213" s="92" t="s">
        <v>19</v>
      </c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4"/>
      <c r="BS213" s="92" t="s">
        <v>20</v>
      </c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4"/>
      <c r="CI213" s="92" t="s">
        <v>120</v>
      </c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4"/>
    </row>
    <row r="214" spans="1:102" s="1" customFormat="1" ht="48.75" customHeight="1">
      <c r="A214" s="38" t="s">
        <v>165</v>
      </c>
      <c r="B214" s="39"/>
      <c r="C214" s="39"/>
      <c r="D214" s="39"/>
      <c r="E214" s="40"/>
      <c r="F214" s="5"/>
      <c r="G214" s="84" t="s">
        <v>167</v>
      </c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6"/>
      <c r="BC214" s="62">
        <v>18945798.66</v>
      </c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4"/>
      <c r="BS214" s="62">
        <v>18945798.66</v>
      </c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4"/>
      <c r="CI214" s="33">
        <f>BC214-BS214</f>
        <v>0</v>
      </c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5"/>
    </row>
    <row r="215" spans="1:102" s="1" customFormat="1" ht="52.5" customHeight="1">
      <c r="A215" s="38" t="s">
        <v>166</v>
      </c>
      <c r="B215" s="39"/>
      <c r="C215" s="39"/>
      <c r="D215" s="39"/>
      <c r="E215" s="40"/>
      <c r="F215" s="5"/>
      <c r="G215" s="84" t="s">
        <v>159</v>
      </c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6"/>
      <c r="BC215" s="62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4"/>
      <c r="BS215" s="62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4"/>
      <c r="CI215" s="33">
        <f aca="true" t="shared" si="6" ref="CI215:CI234">BC215-BS215</f>
        <v>0</v>
      </c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5"/>
    </row>
    <row r="216" spans="1:102" s="1" customFormat="1" ht="52.5" customHeight="1">
      <c r="A216" s="38" t="s">
        <v>147</v>
      </c>
      <c r="B216" s="39"/>
      <c r="C216" s="39"/>
      <c r="D216" s="39"/>
      <c r="E216" s="40"/>
      <c r="F216" s="5"/>
      <c r="G216" s="84" t="s">
        <v>160</v>
      </c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6"/>
      <c r="BC216" s="62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62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4"/>
      <c r="CI216" s="33">
        <f t="shared" si="6"/>
        <v>0</v>
      </c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5"/>
    </row>
    <row r="217" spans="1:102" s="1" customFormat="1" ht="49.5" customHeight="1">
      <c r="A217" s="38" t="s">
        <v>169</v>
      </c>
      <c r="B217" s="39"/>
      <c r="C217" s="39"/>
      <c r="D217" s="39"/>
      <c r="E217" s="40"/>
      <c r="F217" s="5"/>
      <c r="G217" s="84" t="s">
        <v>168</v>
      </c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6"/>
      <c r="BC217" s="62">
        <v>27085679.3</v>
      </c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4"/>
      <c r="BS217" s="62">
        <v>27425326.98</v>
      </c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4"/>
      <c r="CI217" s="33">
        <f t="shared" si="6"/>
        <v>-339647.6799999997</v>
      </c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5"/>
    </row>
    <row r="218" spans="1:102" s="1" customFormat="1" ht="52.5" customHeight="1">
      <c r="A218" s="38" t="s">
        <v>170</v>
      </c>
      <c r="B218" s="39"/>
      <c r="C218" s="39"/>
      <c r="D218" s="39"/>
      <c r="E218" s="40"/>
      <c r="F218" s="5"/>
      <c r="G218" s="84" t="s">
        <v>161</v>
      </c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6"/>
      <c r="BC218" s="62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4"/>
      <c r="BS218" s="62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4"/>
      <c r="CI218" s="33">
        <f t="shared" si="6"/>
        <v>0</v>
      </c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5"/>
    </row>
    <row r="219" spans="1:102" s="1" customFormat="1" ht="52.5" customHeight="1">
      <c r="A219" s="38" t="s">
        <v>171</v>
      </c>
      <c r="B219" s="39"/>
      <c r="C219" s="39"/>
      <c r="D219" s="39"/>
      <c r="E219" s="40"/>
      <c r="F219" s="5"/>
      <c r="G219" s="84" t="s">
        <v>162</v>
      </c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6"/>
      <c r="BC219" s="62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4"/>
      <c r="BS219" s="62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4"/>
      <c r="CI219" s="33">
        <f t="shared" si="6"/>
        <v>0</v>
      </c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5"/>
    </row>
    <row r="220" spans="1:102" s="1" customFormat="1" ht="39" customHeight="1">
      <c r="A220" s="38" t="s">
        <v>172</v>
      </c>
      <c r="B220" s="39"/>
      <c r="C220" s="39"/>
      <c r="D220" s="39"/>
      <c r="E220" s="40"/>
      <c r="F220" s="5"/>
      <c r="G220" s="84" t="s">
        <v>173</v>
      </c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6"/>
      <c r="BC220" s="62">
        <v>3086.3</v>
      </c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4"/>
      <c r="BS220" s="62">
        <v>3086.3</v>
      </c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4"/>
      <c r="CI220" s="33">
        <f t="shared" si="6"/>
        <v>0</v>
      </c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5"/>
    </row>
    <row r="221" spans="1:102" s="1" customFormat="1" ht="39" customHeight="1">
      <c r="A221" s="38" t="s">
        <v>174</v>
      </c>
      <c r="B221" s="39"/>
      <c r="C221" s="39"/>
      <c r="D221" s="39"/>
      <c r="E221" s="40"/>
      <c r="F221" s="5"/>
      <c r="G221" s="84" t="s">
        <v>158</v>
      </c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6"/>
      <c r="BC221" s="62">
        <v>16167</v>
      </c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4"/>
      <c r="BS221" s="62">
        <v>16167</v>
      </c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4"/>
      <c r="CI221" s="33">
        <f t="shared" si="6"/>
        <v>0</v>
      </c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5"/>
    </row>
    <row r="222" spans="1:102" s="1" customFormat="1" ht="39" customHeight="1">
      <c r="A222" s="38" t="s">
        <v>175</v>
      </c>
      <c r="B222" s="39"/>
      <c r="C222" s="39"/>
      <c r="D222" s="39"/>
      <c r="E222" s="40"/>
      <c r="F222" s="5"/>
      <c r="G222" s="84" t="s">
        <v>163</v>
      </c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6"/>
      <c r="BC222" s="62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4"/>
      <c r="BS222" s="62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4"/>
      <c r="CI222" s="33">
        <f t="shared" si="6"/>
        <v>0</v>
      </c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5"/>
    </row>
    <row r="223" spans="1:102" s="1" customFormat="1" ht="52.5" customHeight="1">
      <c r="A223" s="38" t="s">
        <v>176</v>
      </c>
      <c r="B223" s="39"/>
      <c r="C223" s="39"/>
      <c r="D223" s="39"/>
      <c r="E223" s="40"/>
      <c r="F223" s="5"/>
      <c r="G223" s="84" t="s">
        <v>164</v>
      </c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6"/>
      <c r="BC223" s="62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4"/>
      <c r="BS223" s="62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4"/>
      <c r="CI223" s="33">
        <f t="shared" si="6"/>
        <v>0</v>
      </c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5"/>
    </row>
    <row r="224" spans="1:102" s="1" customFormat="1" ht="54.75" customHeight="1">
      <c r="A224" s="38" t="s">
        <v>177</v>
      </c>
      <c r="B224" s="39"/>
      <c r="C224" s="39"/>
      <c r="D224" s="39"/>
      <c r="E224" s="40"/>
      <c r="F224" s="5"/>
      <c r="G224" s="84" t="s">
        <v>179</v>
      </c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6"/>
      <c r="BC224" s="62">
        <v>33</v>
      </c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4"/>
      <c r="BS224" s="62">
        <v>33</v>
      </c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4"/>
      <c r="CI224" s="33">
        <f t="shared" si="6"/>
        <v>0</v>
      </c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5"/>
    </row>
    <row r="225" spans="1:102" s="1" customFormat="1" ht="64.5" customHeight="1">
      <c r="A225" s="38" t="s">
        <v>178</v>
      </c>
      <c r="B225" s="39"/>
      <c r="C225" s="39"/>
      <c r="D225" s="39"/>
      <c r="E225" s="40"/>
      <c r="F225" s="5"/>
      <c r="G225" s="84" t="s">
        <v>180</v>
      </c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6"/>
      <c r="BC225" s="62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4"/>
      <c r="BS225" s="62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4"/>
      <c r="CI225" s="33">
        <f t="shared" si="6"/>
        <v>0</v>
      </c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5"/>
    </row>
    <row r="226" spans="1:102" s="1" customFormat="1" ht="54" customHeight="1">
      <c r="A226" s="38"/>
      <c r="B226" s="39"/>
      <c r="C226" s="39"/>
      <c r="D226" s="39"/>
      <c r="E226" s="40"/>
      <c r="F226" s="5"/>
      <c r="G226" s="84" t="s">
        <v>181</v>
      </c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6"/>
      <c r="BC226" s="62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4"/>
      <c r="BS226" s="62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4"/>
      <c r="CI226" s="33">
        <f t="shared" si="6"/>
        <v>0</v>
      </c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5"/>
    </row>
    <row r="227" spans="1:102" s="1" customFormat="1" ht="25.5" customHeight="1">
      <c r="A227" s="38"/>
      <c r="B227" s="39"/>
      <c r="C227" s="39"/>
      <c r="D227" s="39"/>
      <c r="E227" s="40"/>
      <c r="F227" s="5"/>
      <c r="G227" s="84" t="s">
        <v>109</v>
      </c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6"/>
      <c r="BC227" s="62">
        <v>63</v>
      </c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4"/>
      <c r="BS227" s="62">
        <v>63</v>
      </c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4"/>
      <c r="CI227" s="33">
        <f t="shared" si="6"/>
        <v>0</v>
      </c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5"/>
    </row>
    <row r="228" spans="1:102" s="1" customFormat="1" ht="39" customHeight="1">
      <c r="A228" s="38"/>
      <c r="B228" s="39"/>
      <c r="C228" s="39"/>
      <c r="D228" s="39"/>
      <c r="E228" s="40"/>
      <c r="F228" s="5"/>
      <c r="G228" s="84" t="s">
        <v>110</v>
      </c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6"/>
      <c r="BC228" s="62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4"/>
      <c r="BS228" s="62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4"/>
      <c r="CI228" s="33">
        <f t="shared" si="6"/>
        <v>0</v>
      </c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5"/>
    </row>
    <row r="229" spans="1:102" s="1" customFormat="1" ht="39" customHeight="1">
      <c r="A229" s="38"/>
      <c r="B229" s="39"/>
      <c r="C229" s="39"/>
      <c r="D229" s="39"/>
      <c r="E229" s="40"/>
      <c r="F229" s="5"/>
      <c r="G229" s="84" t="s">
        <v>111</v>
      </c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6"/>
      <c r="BC229" s="62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4"/>
      <c r="BS229" s="62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4"/>
      <c r="CI229" s="33">
        <f t="shared" si="6"/>
        <v>0</v>
      </c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5"/>
    </row>
    <row r="230" spans="1:102" s="1" customFormat="1" ht="39" customHeight="1">
      <c r="A230" s="38"/>
      <c r="B230" s="39"/>
      <c r="C230" s="39"/>
      <c r="D230" s="39"/>
      <c r="E230" s="40"/>
      <c r="F230" s="5"/>
      <c r="G230" s="84" t="s">
        <v>112</v>
      </c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6"/>
      <c r="BC230" s="62">
        <v>16</v>
      </c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4"/>
      <c r="BS230" s="62">
        <v>16</v>
      </c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4"/>
      <c r="CI230" s="33">
        <f t="shared" si="6"/>
        <v>0</v>
      </c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5"/>
    </row>
    <row r="231" spans="1:102" s="1" customFormat="1" ht="39" customHeight="1">
      <c r="A231" s="38"/>
      <c r="B231" s="39"/>
      <c r="C231" s="39"/>
      <c r="D231" s="39"/>
      <c r="E231" s="40"/>
      <c r="F231" s="5"/>
      <c r="G231" s="84" t="s">
        <v>113</v>
      </c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6"/>
      <c r="BC231" s="62">
        <v>17</v>
      </c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4"/>
      <c r="BS231" s="62">
        <v>17</v>
      </c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4"/>
      <c r="CI231" s="33">
        <f t="shared" si="6"/>
        <v>0</v>
      </c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5"/>
    </row>
    <row r="232" spans="1:102" s="1" customFormat="1" ht="52.5" customHeight="1">
      <c r="A232" s="38"/>
      <c r="B232" s="39"/>
      <c r="C232" s="39"/>
      <c r="D232" s="39"/>
      <c r="E232" s="40"/>
      <c r="F232" s="5"/>
      <c r="G232" s="84" t="s">
        <v>114</v>
      </c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6"/>
      <c r="BC232" s="62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4"/>
      <c r="BS232" s="62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4"/>
      <c r="CI232" s="33">
        <f t="shared" si="6"/>
        <v>0</v>
      </c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5"/>
    </row>
    <row r="233" spans="1:102" s="1" customFormat="1" ht="52.5" customHeight="1">
      <c r="A233" s="38"/>
      <c r="B233" s="39"/>
      <c r="C233" s="39"/>
      <c r="D233" s="39"/>
      <c r="E233" s="40"/>
      <c r="F233" s="5"/>
      <c r="G233" s="84" t="s">
        <v>115</v>
      </c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6"/>
      <c r="BC233" s="62">
        <v>16</v>
      </c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62">
        <v>16</v>
      </c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4"/>
      <c r="CI233" s="33">
        <f t="shared" si="6"/>
        <v>0</v>
      </c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5"/>
    </row>
    <row r="234" spans="1:102" s="1" customFormat="1" ht="52.5" customHeight="1">
      <c r="A234" s="38"/>
      <c r="B234" s="39"/>
      <c r="C234" s="39"/>
      <c r="D234" s="39"/>
      <c r="E234" s="40"/>
      <c r="F234" s="5"/>
      <c r="G234" s="84" t="s">
        <v>182</v>
      </c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6"/>
      <c r="BC234" s="62">
        <v>17</v>
      </c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4"/>
      <c r="BS234" s="62">
        <v>17</v>
      </c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4"/>
      <c r="CI234" s="33">
        <f t="shared" si="6"/>
        <v>0</v>
      </c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5"/>
    </row>
    <row r="235" ht="13.5" customHeight="1"/>
    <row r="236" ht="12" customHeight="1"/>
    <row r="237" spans="2:102" ht="15">
      <c r="B237" s="2" t="s">
        <v>4</v>
      </c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T237" s="75" t="s">
        <v>186</v>
      </c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</row>
    <row r="238" spans="38:102" s="16" customFormat="1" ht="12">
      <c r="AL238" s="80" t="s">
        <v>116</v>
      </c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T238" s="80" t="s">
        <v>117</v>
      </c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</row>
    <row r="240" spans="2:102" ht="15">
      <c r="B240" s="2" t="s">
        <v>118</v>
      </c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T240" s="75" t="s">
        <v>218</v>
      </c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</row>
    <row r="241" spans="38:102" s="16" customFormat="1" ht="12">
      <c r="AL241" s="80" t="s">
        <v>116</v>
      </c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T241" s="80" t="s">
        <v>117</v>
      </c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</row>
    <row r="242" ht="12" customHeight="1"/>
    <row r="243" ht="12" customHeight="1"/>
    <row r="244" spans="2:102" ht="15">
      <c r="B244" s="2" t="s">
        <v>119</v>
      </c>
      <c r="R244" s="81" t="s">
        <v>221</v>
      </c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</row>
    <row r="245" spans="2:102" ht="15">
      <c r="B245" s="3"/>
      <c r="R245" s="82" t="s">
        <v>124</v>
      </c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</row>
    <row r="246" spans="18:102" ht="15">
      <c r="R246" s="81" t="s">
        <v>219</v>
      </c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17"/>
      <c r="BR246" s="17"/>
      <c r="BS246" s="17"/>
      <c r="BT246" s="67" t="s">
        <v>220</v>
      </c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</row>
    <row r="247" spans="18:102" ht="15">
      <c r="R247" s="83" t="s">
        <v>125</v>
      </c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16"/>
      <c r="BR247" s="16"/>
      <c r="BS247" s="16"/>
      <c r="BT247" s="80" t="s">
        <v>126</v>
      </c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</row>
    <row r="248" ht="3" customHeight="1"/>
  </sheetData>
  <sheetProtection/>
  <mergeCells count="756">
    <mergeCell ref="A114:G114"/>
    <mergeCell ref="H114:CX114"/>
    <mergeCell ref="A113:G113"/>
    <mergeCell ref="H109:CX109"/>
    <mergeCell ref="H110:CX110"/>
    <mergeCell ref="H111:CX111"/>
    <mergeCell ref="H112:CX112"/>
    <mergeCell ref="H113:CX113"/>
    <mergeCell ref="CD64:CX64"/>
    <mergeCell ref="CH52:CX52"/>
    <mergeCell ref="B79:AM79"/>
    <mergeCell ref="CH53:CX53"/>
    <mergeCell ref="A99:CW99"/>
    <mergeCell ref="A101:CW101"/>
    <mergeCell ref="G45:BA45"/>
    <mergeCell ref="A45:F45"/>
    <mergeCell ref="BB45:CX45"/>
    <mergeCell ref="A51:F51"/>
    <mergeCell ref="G51:AZ51"/>
    <mergeCell ref="BQ51:CG51"/>
    <mergeCell ref="CH49:CX49"/>
    <mergeCell ref="A50:F50"/>
    <mergeCell ref="G50:AZ50"/>
    <mergeCell ref="BA50:BP50"/>
    <mergeCell ref="A167:E167"/>
    <mergeCell ref="A91:CW91"/>
    <mergeCell ref="B82:AM82"/>
    <mergeCell ref="B83:AM83"/>
    <mergeCell ref="A77:AM77"/>
    <mergeCell ref="CF77:CX77"/>
    <mergeCell ref="B78:AM78"/>
    <mergeCell ref="AX167:BW167"/>
    <mergeCell ref="A97:CW97"/>
    <mergeCell ref="A93:CW93"/>
    <mergeCell ref="BY175:CK175"/>
    <mergeCell ref="CL175:CX175"/>
    <mergeCell ref="A172:P174"/>
    <mergeCell ref="Q172:AD174"/>
    <mergeCell ref="AE172:BN172"/>
    <mergeCell ref="AE173:AN173"/>
    <mergeCell ref="AO173:BA173"/>
    <mergeCell ref="BB173:BN173"/>
    <mergeCell ref="BY174:CK174"/>
    <mergeCell ref="CL174:CX174"/>
    <mergeCell ref="BX167:CX167"/>
    <mergeCell ref="F167:AW167"/>
    <mergeCell ref="BX165:CX165"/>
    <mergeCell ref="A166:E166"/>
    <mergeCell ref="F166:AW166"/>
    <mergeCell ref="AX166:BW166"/>
    <mergeCell ref="BX166:CX166"/>
    <mergeCell ref="A165:E165"/>
    <mergeCell ref="F165:AW165"/>
    <mergeCell ref="AX165:BW165"/>
    <mergeCell ref="A161:CX161"/>
    <mergeCell ref="A156:E156"/>
    <mergeCell ref="BB156:CX156"/>
    <mergeCell ref="A160:E160"/>
    <mergeCell ref="BB160:CX160"/>
    <mergeCell ref="G160:BA160"/>
    <mergeCell ref="A157:E157"/>
    <mergeCell ref="A158:E158"/>
    <mergeCell ref="A159:E159"/>
    <mergeCell ref="F156:BA156"/>
    <mergeCell ref="BZ150:CK150"/>
    <mergeCell ref="CL150:CX150"/>
    <mergeCell ref="A154:E154"/>
    <mergeCell ref="F154:BA154"/>
    <mergeCell ref="BB154:CX154"/>
    <mergeCell ref="A155:E155"/>
    <mergeCell ref="F155:BA155"/>
    <mergeCell ref="BB155:CX155"/>
    <mergeCell ref="A150:E150"/>
    <mergeCell ref="G150:Y150"/>
    <mergeCell ref="AA150:AL150"/>
    <mergeCell ref="AM150:AX150"/>
    <mergeCell ref="AY150:BL150"/>
    <mergeCell ref="BM150:BY150"/>
    <mergeCell ref="BZ148:CK148"/>
    <mergeCell ref="CL148:CX148"/>
    <mergeCell ref="A149:E149"/>
    <mergeCell ref="G149:Z149"/>
    <mergeCell ref="AA149:AL149"/>
    <mergeCell ref="AM149:AX149"/>
    <mergeCell ref="AY149:BL149"/>
    <mergeCell ref="BM149:BY149"/>
    <mergeCell ref="BZ149:CK149"/>
    <mergeCell ref="CL149:CX149"/>
    <mergeCell ref="A148:E148"/>
    <mergeCell ref="G148:Y148"/>
    <mergeCell ref="AA148:AL148"/>
    <mergeCell ref="AM148:AX148"/>
    <mergeCell ref="AY148:BL148"/>
    <mergeCell ref="BM148:BY148"/>
    <mergeCell ref="BZ143:CK143"/>
    <mergeCell ref="CL143:CX143"/>
    <mergeCell ref="A147:E147"/>
    <mergeCell ref="F147:Z147"/>
    <mergeCell ref="AA147:AL147"/>
    <mergeCell ref="AM147:AX147"/>
    <mergeCell ref="AY147:BL147"/>
    <mergeCell ref="BM147:BY147"/>
    <mergeCell ref="BZ147:CK147"/>
    <mergeCell ref="CL147:CX147"/>
    <mergeCell ref="A143:E143"/>
    <mergeCell ref="G143:Z143"/>
    <mergeCell ref="AA143:AL143"/>
    <mergeCell ref="AM143:AX143"/>
    <mergeCell ref="AY143:BL143"/>
    <mergeCell ref="BM143:BY143"/>
    <mergeCell ref="BZ138:CK138"/>
    <mergeCell ref="CL138:CX138"/>
    <mergeCell ref="A142:E142"/>
    <mergeCell ref="G142:Y142"/>
    <mergeCell ref="AA142:AL142"/>
    <mergeCell ref="AM142:AX142"/>
    <mergeCell ref="AY142:BL142"/>
    <mergeCell ref="BM142:BY142"/>
    <mergeCell ref="BZ142:CK142"/>
    <mergeCell ref="CL142:CX142"/>
    <mergeCell ref="A138:E138"/>
    <mergeCell ref="F138:Z138"/>
    <mergeCell ref="AA138:AL138"/>
    <mergeCell ref="AM138:AX138"/>
    <mergeCell ref="AY138:BL138"/>
    <mergeCell ref="BM138:BY138"/>
    <mergeCell ref="A141:E141"/>
    <mergeCell ref="G141:Y141"/>
    <mergeCell ref="AA139:AL139"/>
    <mergeCell ref="AM139:AX139"/>
    <mergeCell ref="AA140:AL140"/>
    <mergeCell ref="AM140:AX140"/>
    <mergeCell ref="A139:E139"/>
    <mergeCell ref="G139:Y139"/>
    <mergeCell ref="A140:E140"/>
    <mergeCell ref="G140:Z140"/>
    <mergeCell ref="CL141:CX141"/>
    <mergeCell ref="AY140:BL140"/>
    <mergeCell ref="BM140:BY140"/>
    <mergeCell ref="BZ140:CK140"/>
    <mergeCell ref="CL140:CX140"/>
    <mergeCell ref="AY139:BL139"/>
    <mergeCell ref="BM139:BY139"/>
    <mergeCell ref="BZ139:CK139"/>
    <mergeCell ref="CL139:CX139"/>
    <mergeCell ref="A136:F136"/>
    <mergeCell ref="H136:AQ136"/>
    <mergeCell ref="AR136:BL136"/>
    <mergeCell ref="BM136:CE136"/>
    <mergeCell ref="CF136:CX136"/>
    <mergeCell ref="AA141:AL141"/>
    <mergeCell ref="AM141:AX141"/>
    <mergeCell ref="AY141:BL141"/>
    <mergeCell ref="BM141:BY141"/>
    <mergeCell ref="BZ141:CK141"/>
    <mergeCell ref="CF134:CX134"/>
    <mergeCell ref="A135:F135"/>
    <mergeCell ref="H135:AQ135"/>
    <mergeCell ref="AR135:BL135"/>
    <mergeCell ref="BM135:CE135"/>
    <mergeCell ref="CF135:CX135"/>
    <mergeCell ref="A134:F134"/>
    <mergeCell ref="H134:AQ134"/>
    <mergeCell ref="AR134:BL134"/>
    <mergeCell ref="BM134:CE134"/>
    <mergeCell ref="CF132:CX132"/>
    <mergeCell ref="A133:F133"/>
    <mergeCell ref="H133:AQ133"/>
    <mergeCell ref="AR133:BL133"/>
    <mergeCell ref="BM133:CE133"/>
    <mergeCell ref="CF133:CX133"/>
    <mergeCell ref="A132:F132"/>
    <mergeCell ref="H132:AQ132"/>
    <mergeCell ref="AR132:BL132"/>
    <mergeCell ref="BM132:CE132"/>
    <mergeCell ref="H131:AQ131"/>
    <mergeCell ref="G128:AQ129"/>
    <mergeCell ref="A131:F131"/>
    <mergeCell ref="AR131:BL131"/>
    <mergeCell ref="A130:F130"/>
    <mergeCell ref="G130:AQ130"/>
    <mergeCell ref="AR130:BL130"/>
    <mergeCell ref="A128:F129"/>
    <mergeCell ref="B70:AS70"/>
    <mergeCell ref="B71:AS71"/>
    <mergeCell ref="H115:CX115"/>
    <mergeCell ref="CF131:CX131"/>
    <mergeCell ref="CF130:CX130"/>
    <mergeCell ref="BM129:CE129"/>
    <mergeCell ref="BM128:CX128"/>
    <mergeCell ref="BM131:CE131"/>
    <mergeCell ref="BM130:CE130"/>
    <mergeCell ref="CF129:CX129"/>
    <mergeCell ref="B62:AS62"/>
    <mergeCell ref="AT62:BK62"/>
    <mergeCell ref="BL62:CC62"/>
    <mergeCell ref="CD62:CX62"/>
    <mergeCell ref="CF76:CX76"/>
    <mergeCell ref="B65:AS65"/>
    <mergeCell ref="AT65:BK65"/>
    <mergeCell ref="BL65:CC65"/>
    <mergeCell ref="CD65:CX65"/>
    <mergeCell ref="BE76:BR76"/>
    <mergeCell ref="B60:AS60"/>
    <mergeCell ref="AT60:BK60"/>
    <mergeCell ref="BL60:CC60"/>
    <mergeCell ref="CD60:CX60"/>
    <mergeCell ref="B61:AS61"/>
    <mergeCell ref="AT61:BK61"/>
    <mergeCell ref="BL61:CC61"/>
    <mergeCell ref="CD61:CX61"/>
    <mergeCell ref="A59:AS59"/>
    <mergeCell ref="AT59:BK59"/>
    <mergeCell ref="BL59:CC59"/>
    <mergeCell ref="CD59:CX59"/>
    <mergeCell ref="BA51:BP51"/>
    <mergeCell ref="BA52:BP52"/>
    <mergeCell ref="BA53:BP53"/>
    <mergeCell ref="BA54:BP54"/>
    <mergeCell ref="CH51:CX51"/>
    <mergeCell ref="CH54:CX54"/>
    <mergeCell ref="A48:CX48"/>
    <mergeCell ref="A52:F52"/>
    <mergeCell ref="A49:F49"/>
    <mergeCell ref="G49:AZ49"/>
    <mergeCell ref="BA49:BP49"/>
    <mergeCell ref="BQ49:CG49"/>
    <mergeCell ref="BQ52:CG52"/>
    <mergeCell ref="BQ50:CG50"/>
    <mergeCell ref="A43:F43"/>
    <mergeCell ref="G43:BA43"/>
    <mergeCell ref="BB43:CX43"/>
    <mergeCell ref="A44:F44"/>
    <mergeCell ref="G44:BA44"/>
    <mergeCell ref="BB44:CX44"/>
    <mergeCell ref="A46:F46"/>
    <mergeCell ref="G46:BA46"/>
    <mergeCell ref="BB46:CX46"/>
    <mergeCell ref="AT58:BK58"/>
    <mergeCell ref="BL58:CC58"/>
    <mergeCell ref="CD58:CX58"/>
    <mergeCell ref="A53:F53"/>
    <mergeCell ref="A54:F54"/>
    <mergeCell ref="G52:AZ52"/>
    <mergeCell ref="G53:AZ53"/>
    <mergeCell ref="BQ53:CG53"/>
    <mergeCell ref="BQ54:CG54"/>
    <mergeCell ref="G54:AZ54"/>
    <mergeCell ref="CS10:CU10"/>
    <mergeCell ref="CN10:CR10"/>
    <mergeCell ref="BS10:CM10"/>
    <mergeCell ref="F25:AM25"/>
    <mergeCell ref="AP26:CX26"/>
    <mergeCell ref="AP25:CX25"/>
    <mergeCell ref="AP24:CX24"/>
    <mergeCell ref="F24:AM24"/>
    <mergeCell ref="A19:CX19"/>
    <mergeCell ref="BO172:CX172"/>
    <mergeCell ref="BO173:BX173"/>
    <mergeCell ref="BY173:CK173"/>
    <mergeCell ref="CL173:CX173"/>
    <mergeCell ref="B89:CX89"/>
    <mergeCell ref="G151:Y151"/>
    <mergeCell ref="A151:E151"/>
    <mergeCell ref="AA151:AL151"/>
    <mergeCell ref="AP21:CX21"/>
    <mergeCell ref="Q175:AD175"/>
    <mergeCell ref="BB175:BN175"/>
    <mergeCell ref="AE174:AN174"/>
    <mergeCell ref="AO174:BA174"/>
    <mergeCell ref="BB174:BN174"/>
    <mergeCell ref="F21:AM21"/>
    <mergeCell ref="AP23:CX23"/>
    <mergeCell ref="AP22:CX22"/>
    <mergeCell ref="CH50:CX50"/>
    <mergeCell ref="A58:AS58"/>
    <mergeCell ref="BO174:BX174"/>
    <mergeCell ref="BO175:BX175"/>
    <mergeCell ref="B176:P176"/>
    <mergeCell ref="Q176:AD176"/>
    <mergeCell ref="AE176:AN176"/>
    <mergeCell ref="AO176:BA176"/>
    <mergeCell ref="BO176:BX176"/>
    <mergeCell ref="AE175:AN175"/>
    <mergeCell ref="AO175:BA175"/>
    <mergeCell ref="B175:P175"/>
    <mergeCell ref="BY176:CK176"/>
    <mergeCell ref="CL176:CX176"/>
    <mergeCell ref="BB176:BN176"/>
    <mergeCell ref="B177:P177"/>
    <mergeCell ref="Q177:AD177"/>
    <mergeCell ref="AE177:AN177"/>
    <mergeCell ref="AO177:BA177"/>
    <mergeCell ref="BO177:BX177"/>
    <mergeCell ref="BY177:CK177"/>
    <mergeCell ref="CL177:CX177"/>
    <mergeCell ref="BO179:BX179"/>
    <mergeCell ref="BY179:CK179"/>
    <mergeCell ref="CL179:CX179"/>
    <mergeCell ref="BB179:BN179"/>
    <mergeCell ref="BB177:BN177"/>
    <mergeCell ref="B179:P179"/>
    <mergeCell ref="Q179:AD179"/>
    <mergeCell ref="AE179:AN179"/>
    <mergeCell ref="AO179:BA179"/>
    <mergeCell ref="BO180:BX180"/>
    <mergeCell ref="BY180:CK180"/>
    <mergeCell ref="CL180:CX180"/>
    <mergeCell ref="BB180:BN180"/>
    <mergeCell ref="B180:P180"/>
    <mergeCell ref="Q180:AD180"/>
    <mergeCell ref="AE180:AN180"/>
    <mergeCell ref="AO180:BA180"/>
    <mergeCell ref="BO181:BX181"/>
    <mergeCell ref="BY181:CK181"/>
    <mergeCell ref="CL181:CX181"/>
    <mergeCell ref="BB181:BN181"/>
    <mergeCell ref="B181:P181"/>
    <mergeCell ref="Q181:AD181"/>
    <mergeCell ref="AE181:AN181"/>
    <mergeCell ref="AO181:BA181"/>
    <mergeCell ref="BO182:BX182"/>
    <mergeCell ref="BY182:CK182"/>
    <mergeCell ref="CL182:CX182"/>
    <mergeCell ref="BB182:BN182"/>
    <mergeCell ref="B182:P182"/>
    <mergeCell ref="Q182:AD182"/>
    <mergeCell ref="AE182:AN182"/>
    <mergeCell ref="AO182:BA182"/>
    <mergeCell ref="BO183:BX183"/>
    <mergeCell ref="BY183:CK183"/>
    <mergeCell ref="CL183:CX183"/>
    <mergeCell ref="BB183:BN183"/>
    <mergeCell ref="B183:P183"/>
    <mergeCell ref="Q183:AD183"/>
    <mergeCell ref="AE183:AN183"/>
    <mergeCell ref="AO183:BA183"/>
    <mergeCell ref="BO184:BX184"/>
    <mergeCell ref="BY184:CK184"/>
    <mergeCell ref="CL184:CX184"/>
    <mergeCell ref="BB184:BN184"/>
    <mergeCell ref="B184:P184"/>
    <mergeCell ref="Q184:AD184"/>
    <mergeCell ref="AE184:AN184"/>
    <mergeCell ref="AO184:BA184"/>
    <mergeCell ref="BO186:BX186"/>
    <mergeCell ref="BY186:CK186"/>
    <mergeCell ref="CL186:CX186"/>
    <mergeCell ref="BB186:BN186"/>
    <mergeCell ref="B186:P186"/>
    <mergeCell ref="Q186:AD186"/>
    <mergeCell ref="AE186:AN186"/>
    <mergeCell ref="AO186:BA186"/>
    <mergeCell ref="BO187:BX187"/>
    <mergeCell ref="BY187:CK187"/>
    <mergeCell ref="CL187:CX187"/>
    <mergeCell ref="BB187:BN187"/>
    <mergeCell ref="B187:P187"/>
    <mergeCell ref="Q187:AD187"/>
    <mergeCell ref="AE187:AN187"/>
    <mergeCell ref="AO187:BA187"/>
    <mergeCell ref="BO188:BX188"/>
    <mergeCell ref="BY188:CK188"/>
    <mergeCell ref="CL188:CX188"/>
    <mergeCell ref="BB188:BN188"/>
    <mergeCell ref="B188:P188"/>
    <mergeCell ref="Q188:AD188"/>
    <mergeCell ref="AE188:AN188"/>
    <mergeCell ref="AO188:BA188"/>
    <mergeCell ref="BO189:BX189"/>
    <mergeCell ref="BY189:CK189"/>
    <mergeCell ref="CL189:CX189"/>
    <mergeCell ref="BB189:BN189"/>
    <mergeCell ref="B189:P189"/>
    <mergeCell ref="Q189:AD189"/>
    <mergeCell ref="AE189:AN189"/>
    <mergeCell ref="AO189:BA189"/>
    <mergeCell ref="BO190:BX190"/>
    <mergeCell ref="BY190:CK190"/>
    <mergeCell ref="CL190:CX190"/>
    <mergeCell ref="BB190:BN190"/>
    <mergeCell ref="B190:P190"/>
    <mergeCell ref="Q190:AD190"/>
    <mergeCell ref="AE190:AN190"/>
    <mergeCell ref="AO190:BA190"/>
    <mergeCell ref="BO191:BX191"/>
    <mergeCell ref="BY191:CK191"/>
    <mergeCell ref="CL191:CX191"/>
    <mergeCell ref="BB191:BN191"/>
    <mergeCell ref="B191:P191"/>
    <mergeCell ref="Q191:AD191"/>
    <mergeCell ref="AE191:AN191"/>
    <mergeCell ref="AO191:BA191"/>
    <mergeCell ref="BO192:BX192"/>
    <mergeCell ref="BY192:CK192"/>
    <mergeCell ref="CL192:CX192"/>
    <mergeCell ref="BB192:BN192"/>
    <mergeCell ref="B192:P192"/>
    <mergeCell ref="Q192:AD192"/>
    <mergeCell ref="AE192:AN192"/>
    <mergeCell ref="AO192:BA192"/>
    <mergeCell ref="BO193:BX193"/>
    <mergeCell ref="BY193:CK193"/>
    <mergeCell ref="CL193:CX193"/>
    <mergeCell ref="BB193:BN193"/>
    <mergeCell ref="B193:P193"/>
    <mergeCell ref="Q193:AD193"/>
    <mergeCell ref="AE193:AN193"/>
    <mergeCell ref="AO193:BA193"/>
    <mergeCell ref="BO194:BX194"/>
    <mergeCell ref="BY194:CK194"/>
    <mergeCell ref="CL194:CX194"/>
    <mergeCell ref="BB194:BN194"/>
    <mergeCell ref="B194:P194"/>
    <mergeCell ref="Q194:AD194"/>
    <mergeCell ref="AE194:AN194"/>
    <mergeCell ref="AO194:BA194"/>
    <mergeCell ref="BO195:BX195"/>
    <mergeCell ref="BY195:CK195"/>
    <mergeCell ref="CL195:CX195"/>
    <mergeCell ref="BB195:BN195"/>
    <mergeCell ref="B195:P195"/>
    <mergeCell ref="Q195:AD195"/>
    <mergeCell ref="AE195:AN195"/>
    <mergeCell ref="AO195:BA195"/>
    <mergeCell ref="BO196:BX196"/>
    <mergeCell ref="BY196:CK196"/>
    <mergeCell ref="CL196:CX196"/>
    <mergeCell ref="BB196:BN196"/>
    <mergeCell ref="B196:P196"/>
    <mergeCell ref="Q196:AD196"/>
    <mergeCell ref="AE196:AN196"/>
    <mergeCell ref="AO196:BA196"/>
    <mergeCell ref="BO197:BX197"/>
    <mergeCell ref="BY197:CK197"/>
    <mergeCell ref="CL197:CX197"/>
    <mergeCell ref="BB197:BN197"/>
    <mergeCell ref="B197:P197"/>
    <mergeCell ref="Q197:AD197"/>
    <mergeCell ref="AE197:AN197"/>
    <mergeCell ref="AO197:BA197"/>
    <mergeCell ref="BO198:BX198"/>
    <mergeCell ref="BY198:CK198"/>
    <mergeCell ref="CL198:CX198"/>
    <mergeCell ref="BB198:BN198"/>
    <mergeCell ref="B198:P198"/>
    <mergeCell ref="Q198:AD198"/>
    <mergeCell ref="AE198:AN198"/>
    <mergeCell ref="AO198:BA198"/>
    <mergeCell ref="BO199:BX199"/>
    <mergeCell ref="BY199:CK199"/>
    <mergeCell ref="CL199:CX199"/>
    <mergeCell ref="BB199:BN199"/>
    <mergeCell ref="B199:P199"/>
    <mergeCell ref="Q199:AD199"/>
    <mergeCell ref="AE199:AN199"/>
    <mergeCell ref="AO199:BA199"/>
    <mergeCell ref="BO200:BX200"/>
    <mergeCell ref="BY200:CK200"/>
    <mergeCell ref="CL200:CX200"/>
    <mergeCell ref="BB200:BN200"/>
    <mergeCell ref="B200:P200"/>
    <mergeCell ref="Q200:AD200"/>
    <mergeCell ref="AE200:AN200"/>
    <mergeCell ref="AO200:BA200"/>
    <mergeCell ref="BO201:BX201"/>
    <mergeCell ref="BY201:CK201"/>
    <mergeCell ref="CL201:CX201"/>
    <mergeCell ref="BB201:BN201"/>
    <mergeCell ref="B201:P201"/>
    <mergeCell ref="Q201:AD201"/>
    <mergeCell ref="AE201:AN201"/>
    <mergeCell ref="AO201:BA201"/>
    <mergeCell ref="BO202:BX202"/>
    <mergeCell ref="BY202:CK202"/>
    <mergeCell ref="CL202:CX202"/>
    <mergeCell ref="BB202:BN202"/>
    <mergeCell ref="B202:P202"/>
    <mergeCell ref="Q202:AD202"/>
    <mergeCell ref="AE202:AN202"/>
    <mergeCell ref="AO202:BA202"/>
    <mergeCell ref="BO203:BX203"/>
    <mergeCell ref="BY203:CK203"/>
    <mergeCell ref="CL203:CX203"/>
    <mergeCell ref="BB203:BN203"/>
    <mergeCell ref="B203:P203"/>
    <mergeCell ref="Q203:AD203"/>
    <mergeCell ref="AE203:AN203"/>
    <mergeCell ref="AO203:BA203"/>
    <mergeCell ref="BO204:BX204"/>
    <mergeCell ref="BY204:CK204"/>
    <mergeCell ref="CL204:CX204"/>
    <mergeCell ref="BB204:BN204"/>
    <mergeCell ref="B204:P204"/>
    <mergeCell ref="Q204:AD204"/>
    <mergeCell ref="AE204:AN204"/>
    <mergeCell ref="AO204:BA204"/>
    <mergeCell ref="BO205:BX205"/>
    <mergeCell ref="BY205:CK205"/>
    <mergeCell ref="CL205:CX205"/>
    <mergeCell ref="BB205:BN205"/>
    <mergeCell ref="B205:P205"/>
    <mergeCell ref="Q205:AD205"/>
    <mergeCell ref="AE205:AN205"/>
    <mergeCell ref="AO205:BA205"/>
    <mergeCell ref="F213:BB213"/>
    <mergeCell ref="AM208:BC208"/>
    <mergeCell ref="AL209:BC209"/>
    <mergeCell ref="G214:BA214"/>
    <mergeCell ref="BC214:BR214"/>
    <mergeCell ref="B211:CX211"/>
    <mergeCell ref="BS214:CH214"/>
    <mergeCell ref="CI214:CX214"/>
    <mergeCell ref="A215:E215"/>
    <mergeCell ref="G215:BA215"/>
    <mergeCell ref="BC215:BR215"/>
    <mergeCell ref="BS215:CH215"/>
    <mergeCell ref="CI215:CX215"/>
    <mergeCell ref="BC213:BR213"/>
    <mergeCell ref="BS213:CH213"/>
    <mergeCell ref="CI213:CX213"/>
    <mergeCell ref="A213:E213"/>
    <mergeCell ref="A214:E214"/>
    <mergeCell ref="CI216:CX216"/>
    <mergeCell ref="A217:E217"/>
    <mergeCell ref="G217:BA217"/>
    <mergeCell ref="BC217:BR217"/>
    <mergeCell ref="BS217:CH217"/>
    <mergeCell ref="CI217:CX217"/>
    <mergeCell ref="A216:E216"/>
    <mergeCell ref="G216:BA216"/>
    <mergeCell ref="BC216:BR216"/>
    <mergeCell ref="BS216:CH216"/>
    <mergeCell ref="CI218:CX218"/>
    <mergeCell ref="A219:E219"/>
    <mergeCell ref="G219:BA219"/>
    <mergeCell ref="BC219:BR219"/>
    <mergeCell ref="BS219:CH219"/>
    <mergeCell ref="CI219:CX219"/>
    <mergeCell ref="A218:E218"/>
    <mergeCell ref="G218:BA218"/>
    <mergeCell ref="BC218:BR218"/>
    <mergeCell ref="BS218:CH218"/>
    <mergeCell ref="CI220:CX220"/>
    <mergeCell ref="A221:E221"/>
    <mergeCell ref="G221:BA221"/>
    <mergeCell ref="BC221:BR221"/>
    <mergeCell ref="BS221:CH221"/>
    <mergeCell ref="CI221:CX221"/>
    <mergeCell ref="A220:E220"/>
    <mergeCell ref="G220:BA220"/>
    <mergeCell ref="BC220:BR220"/>
    <mergeCell ref="BS220:CH220"/>
    <mergeCell ref="CI222:CX222"/>
    <mergeCell ref="A223:E223"/>
    <mergeCell ref="G223:BA223"/>
    <mergeCell ref="BC223:BR223"/>
    <mergeCell ref="BS223:CH223"/>
    <mergeCell ref="CI223:CX223"/>
    <mergeCell ref="A222:E222"/>
    <mergeCell ref="G222:BA222"/>
    <mergeCell ref="BC222:BR222"/>
    <mergeCell ref="BS222:CH222"/>
    <mergeCell ref="CI224:CX224"/>
    <mergeCell ref="A225:E225"/>
    <mergeCell ref="G225:BA225"/>
    <mergeCell ref="BC225:BR225"/>
    <mergeCell ref="BS225:CH225"/>
    <mergeCell ref="CI225:CX225"/>
    <mergeCell ref="A224:E224"/>
    <mergeCell ref="G224:BA224"/>
    <mergeCell ref="BC224:BR224"/>
    <mergeCell ref="BS224:CH224"/>
    <mergeCell ref="CI226:CX226"/>
    <mergeCell ref="A227:E227"/>
    <mergeCell ref="G227:BA227"/>
    <mergeCell ref="BC227:BR227"/>
    <mergeCell ref="BS227:CH227"/>
    <mergeCell ref="CI227:CX227"/>
    <mergeCell ref="A226:E226"/>
    <mergeCell ref="G226:BA226"/>
    <mergeCell ref="BC226:BR226"/>
    <mergeCell ref="BS226:CH226"/>
    <mergeCell ref="CI228:CX228"/>
    <mergeCell ref="A229:E229"/>
    <mergeCell ref="G229:BA229"/>
    <mergeCell ref="BC229:BR229"/>
    <mergeCell ref="BS229:CH229"/>
    <mergeCell ref="CI229:CX229"/>
    <mergeCell ref="A228:E228"/>
    <mergeCell ref="G228:BA228"/>
    <mergeCell ref="BC228:BR228"/>
    <mergeCell ref="BS228:CH228"/>
    <mergeCell ref="CI230:CX230"/>
    <mergeCell ref="A231:E231"/>
    <mergeCell ref="G231:BA231"/>
    <mergeCell ref="BC231:BR231"/>
    <mergeCell ref="BS231:CH231"/>
    <mergeCell ref="CI231:CX231"/>
    <mergeCell ref="A230:E230"/>
    <mergeCell ref="G230:BA230"/>
    <mergeCell ref="BC230:BR230"/>
    <mergeCell ref="BS230:CH230"/>
    <mergeCell ref="A232:E232"/>
    <mergeCell ref="G232:BA232"/>
    <mergeCell ref="BC232:BR232"/>
    <mergeCell ref="BS232:CH232"/>
    <mergeCell ref="CI232:CX232"/>
    <mergeCell ref="A233:E233"/>
    <mergeCell ref="G233:BA233"/>
    <mergeCell ref="B119:CX119"/>
    <mergeCell ref="BN123:BW123"/>
    <mergeCell ref="A108:G108"/>
    <mergeCell ref="H108:CX108"/>
    <mergeCell ref="A115:G115"/>
    <mergeCell ref="AM151:AX151"/>
    <mergeCell ref="AY151:BL151"/>
    <mergeCell ref="BM151:BY151"/>
    <mergeCell ref="BZ151:CK151"/>
    <mergeCell ref="AR128:BL129"/>
    <mergeCell ref="AL238:BP238"/>
    <mergeCell ref="BT238:CX238"/>
    <mergeCell ref="AL240:BP240"/>
    <mergeCell ref="BT240:CX240"/>
    <mergeCell ref="CL151:CX151"/>
    <mergeCell ref="W123:AF123"/>
    <mergeCell ref="B126:CX126"/>
    <mergeCell ref="BC233:BR233"/>
    <mergeCell ref="BS233:CH233"/>
    <mergeCell ref="CI233:CX233"/>
    <mergeCell ref="BT247:CX247"/>
    <mergeCell ref="R244:CX244"/>
    <mergeCell ref="R245:CX245"/>
    <mergeCell ref="R246:BP246"/>
    <mergeCell ref="R247:BP247"/>
    <mergeCell ref="A234:E234"/>
    <mergeCell ref="CI234:CX234"/>
    <mergeCell ref="G234:BA234"/>
    <mergeCell ref="BC234:BR234"/>
    <mergeCell ref="BS234:CH234"/>
    <mergeCell ref="B63:AS63"/>
    <mergeCell ref="B64:AS64"/>
    <mergeCell ref="AT63:BK63"/>
    <mergeCell ref="BL63:CC63"/>
    <mergeCell ref="BL64:CC64"/>
    <mergeCell ref="BT246:CX246"/>
    <mergeCell ref="AL241:BP241"/>
    <mergeCell ref="BT241:CX241"/>
    <mergeCell ref="BT237:CX237"/>
    <mergeCell ref="AL237:BP237"/>
    <mergeCell ref="D6:AK6"/>
    <mergeCell ref="C8:AQ8"/>
    <mergeCell ref="BJ8:CX8"/>
    <mergeCell ref="CC9:CD9"/>
    <mergeCell ref="CW9:CX9"/>
    <mergeCell ref="CE9:CV9"/>
    <mergeCell ref="BJ9:CB9"/>
    <mergeCell ref="C9:AQ9"/>
    <mergeCell ref="BJ7:CX7"/>
    <mergeCell ref="BJ6:CX6"/>
    <mergeCell ref="L10:AF10"/>
    <mergeCell ref="AG10:AK10"/>
    <mergeCell ref="AL10:AN10"/>
    <mergeCell ref="A20:CX20"/>
    <mergeCell ref="C10:D10"/>
    <mergeCell ref="E10:H10"/>
    <mergeCell ref="I10:K10"/>
    <mergeCell ref="BJ10:BK10"/>
    <mergeCell ref="BL10:BO10"/>
    <mergeCell ref="BP10:BR10"/>
    <mergeCell ref="CD63:CX63"/>
    <mergeCell ref="AT64:BK64"/>
    <mergeCell ref="CF79:CX79"/>
    <mergeCell ref="CD69:CX69"/>
    <mergeCell ref="AT70:BK70"/>
    <mergeCell ref="BL70:CC70"/>
    <mergeCell ref="CD70:CX70"/>
    <mergeCell ref="AT71:BK71"/>
    <mergeCell ref="BL71:CC71"/>
    <mergeCell ref="CD71:CX71"/>
    <mergeCell ref="B68:AS68"/>
    <mergeCell ref="AT68:BK68"/>
    <mergeCell ref="BL68:CC68"/>
    <mergeCell ref="CD68:CX68"/>
    <mergeCell ref="B69:AS69"/>
    <mergeCell ref="AT69:BK69"/>
    <mergeCell ref="BL69:CC69"/>
    <mergeCell ref="B66:AS66"/>
    <mergeCell ref="AT66:BK66"/>
    <mergeCell ref="BL66:CC66"/>
    <mergeCell ref="CD66:CX66"/>
    <mergeCell ref="B67:AS67"/>
    <mergeCell ref="AT67:BK67"/>
    <mergeCell ref="BL67:CC67"/>
    <mergeCell ref="CD67:CX67"/>
    <mergeCell ref="B80:AM80"/>
    <mergeCell ref="A75:AM76"/>
    <mergeCell ref="AN75:CX75"/>
    <mergeCell ref="AN82:BD82"/>
    <mergeCell ref="AN83:BD83"/>
    <mergeCell ref="CL178:CX178"/>
    <mergeCell ref="CF80:CX80"/>
    <mergeCell ref="CF78:CX78"/>
    <mergeCell ref="B104:CX104"/>
    <mergeCell ref="A107:CX107"/>
    <mergeCell ref="AN76:BD76"/>
    <mergeCell ref="AN77:BD77"/>
    <mergeCell ref="AN78:BD78"/>
    <mergeCell ref="AN79:BD79"/>
    <mergeCell ref="AN80:BD80"/>
    <mergeCell ref="AN81:BD81"/>
    <mergeCell ref="BE77:BR77"/>
    <mergeCell ref="BE78:BR78"/>
    <mergeCell ref="BE79:BR79"/>
    <mergeCell ref="BE82:BR82"/>
    <mergeCell ref="BE80:BR80"/>
    <mergeCell ref="BE81:BR81"/>
    <mergeCell ref="BY178:CK178"/>
    <mergeCell ref="BE83:BR83"/>
    <mergeCell ref="BS76:CE76"/>
    <mergeCell ref="BS77:CE77"/>
    <mergeCell ref="BS78:CE78"/>
    <mergeCell ref="BS79:CE79"/>
    <mergeCell ref="BS80:CE80"/>
    <mergeCell ref="BS81:CE81"/>
    <mergeCell ref="BS82:CE82"/>
    <mergeCell ref="BS83:CE83"/>
    <mergeCell ref="B178:P178"/>
    <mergeCell ref="Q178:AD178"/>
    <mergeCell ref="AE178:AN178"/>
    <mergeCell ref="AO178:BA178"/>
    <mergeCell ref="BB178:BN178"/>
    <mergeCell ref="BO178:BX178"/>
    <mergeCell ref="A109:G109"/>
    <mergeCell ref="A110:G110"/>
    <mergeCell ref="A111:G111"/>
    <mergeCell ref="A112:G112"/>
    <mergeCell ref="CF81:CX81"/>
    <mergeCell ref="CF82:CX82"/>
    <mergeCell ref="CF83:CX83"/>
    <mergeCell ref="B81:AM81"/>
    <mergeCell ref="A95:CW95"/>
    <mergeCell ref="BB158:CX158"/>
    <mergeCell ref="BB159:CX159"/>
    <mergeCell ref="F157:BA157"/>
    <mergeCell ref="F158:BA158"/>
    <mergeCell ref="F159:BA159"/>
    <mergeCell ref="BB157:CX157"/>
    <mergeCell ref="BB185:BN185"/>
    <mergeCell ref="BO185:BX185"/>
    <mergeCell ref="BY185:CK185"/>
    <mergeCell ref="CL185:CX185"/>
    <mergeCell ref="B185:P185"/>
    <mergeCell ref="Q185:AD185"/>
    <mergeCell ref="AE185:AN185"/>
    <mergeCell ref="AO185:BA18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rowBreaks count="7" manualBreakCount="7">
    <brk id="47" max="101" man="1"/>
    <brk id="79" max="101" man="1"/>
    <brk id="101" max="101" man="1"/>
    <brk id="125" max="101" man="1"/>
    <brk id="151" max="101" man="1"/>
    <brk id="181" max="101" man="1"/>
    <brk id="201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2017-02-03T10:26:42Z</cp:lastPrinted>
  <dcterms:created xsi:type="dcterms:W3CDTF">2013-04-08T06:55:43Z</dcterms:created>
  <dcterms:modified xsi:type="dcterms:W3CDTF">2017-03-14T06:12:19Z</dcterms:modified>
  <cp:category/>
  <cp:version/>
  <cp:contentType/>
  <cp:contentStatus/>
</cp:coreProperties>
</file>